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72" activeTab="2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</externalReferences>
  <definedNames>
    <definedName name="_xlnm.Print_Area" localSheetId="0">'Приложение №1'!$A$1:$K$15</definedName>
    <definedName name="_xlnm.Print_Area" localSheetId="1">'приложение №2'!$A$1:$Z$67</definedName>
    <definedName name="_xlnm.Print_Area" localSheetId="2">'Приложение №3'!$A$1:$D$16</definedName>
  </definedNames>
  <calcPr fullCalcOnLoad="1"/>
</workbook>
</file>

<file path=xl/sharedStrings.xml><?xml version="1.0" encoding="utf-8"?>
<sst xmlns="http://schemas.openxmlformats.org/spreadsheetml/2006/main" count="353" uniqueCount="224">
  <si>
    <t>№
п/п</t>
  </si>
  <si>
    <t>Основные технические характеристики</t>
  </si>
  <si>
    <t>Значение показателя</t>
  </si>
  <si>
    <t>Ед.
изм.</t>
  </si>
  <si>
    <t>после</t>
  </si>
  <si>
    <t>реализации</t>
  </si>
  <si>
    <t>мероприятия</t>
  </si>
  <si>
    <t>до</t>
  </si>
  <si>
    <t>Год начала реализации мероприятия</t>
  </si>
  <si>
    <t>Год окончания реализации мероприятия</t>
  </si>
  <si>
    <t>Ед. изм.</t>
  </si>
  <si>
    <t>Наименование показателя</t>
  </si>
  <si>
    <t>2.1</t>
  </si>
  <si>
    <t>2.2</t>
  </si>
  <si>
    <t>Удельное количество аварий и засоров в расчете на протяженность канализационной сети в год</t>
  </si>
  <si>
    <t>3.1</t>
  </si>
  <si>
    <t>3.2</t>
  </si>
  <si>
    <t>Удельный расход электрической энергии, потребляемой в технологическом процессе транспортировки  сточных вод, на единицу объема транспортируемых сточных вод</t>
  </si>
  <si>
    <t>ед./км</t>
  </si>
  <si>
    <t>кВт.ч/куб.м</t>
  </si>
  <si>
    <t>4.1</t>
  </si>
  <si>
    <t>4.2</t>
  </si>
  <si>
    <t>4.3</t>
  </si>
  <si>
    <t>№ п/п</t>
  </si>
  <si>
    <t>Наименование мероприятия</t>
  </si>
  <si>
    <t>Срок реализации</t>
  </si>
  <si>
    <t>Цель мероприятия</t>
  </si>
  <si>
    <t>2017</t>
  </si>
  <si>
    <t>2018</t>
  </si>
  <si>
    <t>2019</t>
  </si>
  <si>
    <t>нет</t>
  </si>
  <si>
    <t>1</t>
  </si>
  <si>
    <t>Показатели качества воды</t>
  </si>
  <si>
    <t>2</t>
  </si>
  <si>
    <t>3</t>
  </si>
  <si>
    <t>Показатели очистки сточных вод</t>
  </si>
  <si>
    <t>4</t>
  </si>
  <si>
    <t>Показатели эффективности использования ресурсов, в том числе уровень потерь воды</t>
  </si>
  <si>
    <t xml:space="preserve">Наименование
мероприятий    </t>
  </si>
  <si>
    <t>Обоснование необходимости
(цель реализации)</t>
  </si>
  <si>
    <t>Описание и место расположения
объекта</t>
  </si>
  <si>
    <t>Производитель-ность</t>
  </si>
  <si>
    <t>Объект</t>
  </si>
  <si>
    <t xml:space="preserve">5.2. Вывод из эксплуатации, консервация и демонтаж иных объектов </t>
  </si>
  <si>
    <t>Группа 1. Строительство, реконструкция или модернизация объектов централизованных систем водоотведения в целях подключения объектов капитального строительства (ОКС) абонентов:</t>
  </si>
  <si>
    <t>1.1. Строительство новых сетей водоотведения в целях подключения ОКС абонентов</t>
  </si>
  <si>
    <t>1.2. Строительство иных объектов централизованных систем водоотведения, за исключением сетей водоотведения</t>
  </si>
  <si>
    <t>1.3. Увеличение пропускной способности существующих сетей водоотведения в целях подключения ОКС абонентов</t>
  </si>
  <si>
    <t>1.4. Увеличение мощности и производительности существующих объектов централизованных систем водоотведения, за исключением сетей водоотведения</t>
  </si>
  <si>
    <t>3.1. Реконструкция или модернизация существующих сетей водоотведения</t>
  </si>
  <si>
    <t>Группа 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водоотведения</t>
  </si>
  <si>
    <t>Группа 5. Вывод из эксплуатации, консервация и демонтаж объектов централизованных систем водоотведения</t>
  </si>
  <si>
    <t>5.1. Вывод из эксплуатации, консервация и демонтаж сетей водоотведения</t>
  </si>
  <si>
    <t>2020</t>
  </si>
  <si>
    <t>шт.</t>
  </si>
  <si>
    <t>Производительность</t>
  </si>
  <si>
    <t>Плановые значения</t>
  </si>
  <si>
    <t>на год окончания ИП</t>
  </si>
  <si>
    <t>Расходы на реализацию мероприятий в прогнозных ценах, тыс. руб. (без НДС)</t>
  </si>
  <si>
    <t>Источник финансирования</t>
  </si>
  <si>
    <t>Примечание по корректировке</t>
  </si>
  <si>
    <t>освоено 2015-2017</t>
  </si>
  <si>
    <t xml:space="preserve">Всего
</t>
  </si>
  <si>
    <t>Всего (скорректированный план на 2018-2019 гг)</t>
  </si>
  <si>
    <t>Профинансировано к 2018 г.</t>
  </si>
  <si>
    <t>в т.ч. по годам</t>
  </si>
  <si>
    <t>Остаток финанси-рования</t>
  </si>
  <si>
    <t>в т.ч. за счет платы
за под-ключение</t>
  </si>
  <si>
    <t>план</t>
  </si>
  <si>
    <t>факт</t>
  </si>
  <si>
    <t>скорректированный план</t>
  </si>
  <si>
    <t>11</t>
  </si>
  <si>
    <t>18</t>
  </si>
  <si>
    <t>ВСЕГО по программе</t>
  </si>
  <si>
    <t>Итого в сфере водоснабжения</t>
  </si>
  <si>
    <t>Итого в сфере водоотведения</t>
  </si>
  <si>
    <t>1.3.1</t>
  </si>
  <si>
    <t>-</t>
  </si>
  <si>
    <t>Исключено</t>
  </si>
  <si>
    <t>1.3.2</t>
  </si>
  <si>
    <t>Диаметр</t>
  </si>
  <si>
    <t>мм</t>
  </si>
  <si>
    <t>Плата за подключение</t>
  </si>
  <si>
    <t>1.3.3</t>
  </si>
  <si>
    <t>Здание столовой по адресу ул. Декабристов, 10 к.1 МО "Город Архангельск"</t>
  </si>
  <si>
    <t>1.4.1</t>
  </si>
  <si>
    <t>Увеличение производительности насосной станции с целью обеспечения возможности присоединения новых потребителей</t>
  </si>
  <si>
    <t>куб. м/час</t>
  </si>
  <si>
    <t>1.4.2</t>
  </si>
  <si>
    <t>Три 80-квартирных жилых дома по адресу 2-я линия п. Зеленый Бор
Общежитие и спортивный зал по адресу ул. Вторая линия
База ЛЭС по адресу Промузел "Зеленоборский" МО "Город Архангельск"</t>
  </si>
  <si>
    <t>1.4.3</t>
  </si>
  <si>
    <t>Жилые дома по адресу ул. Левобережная, 16, 17 МО "Город Архангельск"</t>
  </si>
  <si>
    <t>1.4.4</t>
  </si>
  <si>
    <t>Всего по группе 1.</t>
  </si>
  <si>
    <t>Инвест. составляющая</t>
  </si>
  <si>
    <t>Амортизация</t>
  </si>
  <si>
    <t>о. Кего МО "Город Архангельск"</t>
  </si>
  <si>
    <t>Местный бюджет</t>
  </si>
  <si>
    <t>Всего по группе 2.</t>
  </si>
  <si>
    <t>3.2.4</t>
  </si>
  <si>
    <t>3.2.5</t>
  </si>
  <si>
    <t>пос. 29-ого лесозавода МО "Город Архангельск"</t>
  </si>
  <si>
    <t>Всего по группе 3.</t>
  </si>
  <si>
    <t>Объекты МУП "Водоочистка" МО "Город Архангельск"</t>
  </si>
  <si>
    <t>Всего по группе 4.</t>
  </si>
  <si>
    <t>Всего по группе 5.</t>
  </si>
  <si>
    <t>МЕРОПРИЯТИЯ В СФЕРЕ ВОДООТВЕДЕНИЯ</t>
  </si>
  <si>
    <t>Обеспечение земельных участков (строительство) сетями водоотведения для строительства многоквартирных домов по ул. Цигломенской (в том числе: проектирование и строительство сетей водоотведения)</t>
  </si>
  <si>
    <t>Увеличение пропускной способности канализационной сети с целью обеспечения возможности присоединения новых абонентов</t>
  </si>
  <si>
    <t xml:space="preserve">МО «Город Архангельск» </t>
  </si>
  <si>
    <t>региональный бюджет</t>
  </si>
  <si>
    <t>Реконструкция участка канализационной сети от колодца К-22 до КНС-3 (ул. Кегостровская 51 стр.2) с увеличением диаметра до 200 мм.</t>
  </si>
  <si>
    <t>Реконструкция существующего здания по адресу п. Кегостров, 66 МО "Город Архангельск"</t>
  </si>
  <si>
    <t>Реконструкция участка канализационной сети от колодца К-5 до КОС пос. МЛП о. Бревенник с увеличением диаметра до 200 мм (116 м)</t>
  </si>
  <si>
    <t xml:space="preserve">МО «Город Архангельск»  пос. МЛП о. Бревенник </t>
  </si>
  <si>
    <t>Реконструкция КОС о. Хабарка (завершение реконструкции и пусконаладочные работы)</t>
  </si>
  <si>
    <t>Увеличение производительности очистных сооружений с целью обеспечение возможности подключения к системе водоотведения новых абонентов</t>
  </si>
  <si>
    <t>Реконструкция КНС п. Зеленец с заменой насосного оборудования</t>
  </si>
  <si>
    <t>Частный жилой дом по адресу ул. Зеленец, 18
Производственный участок "Зеленец" по адресу ул. Зеленец, 9 МО "Город Архангельск"</t>
  </si>
  <si>
    <t>Реконструкция КНС в поселке Турдеево</t>
  </si>
  <si>
    <t>Строительство фактически отсутствующих очистных сооружений; обеспечение возможности подключения к системе водоотведения новых абонентов</t>
  </si>
  <si>
    <t>куб м/час</t>
  </si>
  <si>
    <t>Реконструкция КНС на территории КОС п. Зеленый Бор</t>
  </si>
  <si>
    <t>2.1.2</t>
  </si>
  <si>
    <t>Проектирование и строительство КОС пос. 29-ого лесозавода</t>
  </si>
  <si>
    <t>Увеличение пропускной способности трубопроводов, возможность подключения новых потребителей, снижение платы за негативное воздействие на окружающую среду</t>
  </si>
  <si>
    <t>2.2. Строительство иных объектов централизованных системводоотведения, за исключением сетей водоотведения</t>
  </si>
  <si>
    <t>Реконструкция КОС п. Лесная Речка</t>
  </si>
  <si>
    <t>Доведение качества сбрасываемых в водный источник сточных вод до нормативного. Обеспечение возможности предоставления услуг по водоотведению надлежащего качества.</t>
  </si>
  <si>
    <t>п. Лесная речка МО "Город Архангельск"</t>
  </si>
  <si>
    <t>Проектирование и строительство КОС  пос. Турдеево</t>
  </si>
  <si>
    <t>пос. Турдеево МО "Город Архангельск"</t>
  </si>
  <si>
    <t>3.2.6</t>
  </si>
  <si>
    <t>Реконструкция КОС о. Кего</t>
  </si>
  <si>
    <t>Соответствие нормативам качества сбрасываемых сточных вод</t>
  </si>
  <si>
    <t>да</t>
  </si>
  <si>
    <t>3.2.7</t>
  </si>
  <si>
    <t>Реконструкция КОС пос. Цигломень</t>
  </si>
  <si>
    <t>п. Цигломень МО "Город Архангельск"</t>
  </si>
  <si>
    <t>Оснащение приборами учета объема сточных вод объектов МУП "Водоочистка"</t>
  </si>
  <si>
    <t xml:space="preserve">Обеспечение возможности контроля и учета объема сбрасываемых сточных вод; повышение качества очистки сточных вод. </t>
  </si>
  <si>
    <t>Реализация мероприятий Программы энергосбережения МУП "Водоочистка" на 2015-2017 г.г. в части объектов системы водоотведения</t>
  </si>
  <si>
    <t>Снижение потребления электрической энергии</t>
  </si>
  <si>
    <t>Создание автотранспортного парка предприятия</t>
  </si>
  <si>
    <t>Создание автотранспортного парка предприятия в целях обеспечения возможности ведения основной деятельности;</t>
  </si>
  <si>
    <t>Наличие собственного автопарка</t>
  </si>
  <si>
    <t>ед. техники</t>
  </si>
  <si>
    <t>Предотвращение возникновения аварийных ситуаций, снижение риска чрезвычайных ситуаций</t>
  </si>
  <si>
    <t>Количество</t>
  </si>
  <si>
    <t>2.3</t>
  </si>
  <si>
    <t>2.4</t>
  </si>
  <si>
    <t>2.5</t>
  </si>
  <si>
    <t>2.6</t>
  </si>
  <si>
    <t>2.7</t>
  </si>
  <si>
    <t>Снижение уровня износа объектов транспортировки сточных вод</t>
  </si>
  <si>
    <t>Северный округ г. Архангельска</t>
  </si>
  <si>
    <t>2022</t>
  </si>
  <si>
    <t>2023</t>
  </si>
  <si>
    <t>2024</t>
  </si>
  <si>
    <t>Соломбальский округ г. Архангельска</t>
  </si>
  <si>
    <t>Маймаксанский округ г. Архангельска</t>
  </si>
  <si>
    <t>Повышение надёжности объектов транспортировки сточных вод</t>
  </si>
  <si>
    <t>Протяженность / диаметр</t>
  </si>
  <si>
    <t>м / мм</t>
  </si>
  <si>
    <t>520 / 150</t>
  </si>
  <si>
    <t>580 / 200</t>
  </si>
  <si>
    <t>3.3</t>
  </si>
  <si>
    <t>3.4</t>
  </si>
  <si>
    <t>3.5</t>
  </si>
  <si>
    <t>3.6</t>
  </si>
  <si>
    <t>3.7</t>
  </si>
  <si>
    <t>Группа 3.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водоснабжения</t>
  </si>
  <si>
    <t>Группа 2. Реконструкция или модернизация существующих объектов в целях снижения уровня износа существующих объектов</t>
  </si>
  <si>
    <t>2.2. Реконструкция или модернизация существующих объектов централизованных систем водоотведения, за исключением сетей водоотведения</t>
  </si>
  <si>
    <t>Фактические значения 2018 г.</t>
  </si>
  <si>
    <t>Фактические значения 2019 г.</t>
  </si>
  <si>
    <t>Фактические значения 2020 г.</t>
  </si>
  <si>
    <t>2025</t>
  </si>
  <si>
    <t>Показатели надежности и бесперебойности водоотведения</t>
  </si>
  <si>
    <t>Плановые значения показателей надежности, качества и энергетической эффективности объектов централизованных систем водоотведения</t>
  </si>
  <si>
    <t xml:space="preserve"> Перечень мероприятий по защите централизованных систем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
</t>
  </si>
  <si>
    <t>ПРИЛОЖЕНИЕ №1</t>
  </si>
  <si>
    <t xml:space="preserve">к техническому заданию на разработку инвестиционной программы ООО "ВодТрансСервис" "Реконструкция (модернизация) системы водоотведения на территории Маймаксанского, Соломбальского и Северного территориальных округов города Архангельска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2022-2026 годы" </t>
  </si>
  <si>
    <t>Перечень мероприятий по строительству, модернизации или реконструкции объектов централизованных систем водоотведения</t>
  </si>
  <si>
    <t>ПРИЛОЖЕНИЕ №2</t>
  </si>
  <si>
    <t>Реконструкция КНС лесопильного цеха № 1, расположенной по адресу: г. Архангельск,                                                                                                                                                                                                                                    ул. Мичурина, д. 2</t>
  </si>
  <si>
    <t>Реконструкция КНС № 1, расположенной по адресу: г. Архангельск, ул.Ударников, д. 2, стр. 1</t>
  </si>
  <si>
    <t>Реконструкция КНС № 3, расположенной по адресу: г. Архангельск, ул. Химиков, д. 11, стр. 1</t>
  </si>
  <si>
    <t>Реконструкция КНС № 5, расположенной по адресу: г. Архангельск, ул. Малиновского, д. 4, стр. 1</t>
  </si>
  <si>
    <t>Реконструкция КНС № 7, расположенной по адресу: г. Архангельск, ул. Ильича, д. 33, корп.3, стр. 2</t>
  </si>
  <si>
    <t>Реконструкция КНС, расположенной по адресу: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Архангельск, просп. Никольский, д. 15, стр. 24</t>
  </si>
  <si>
    <t>Реконструкция Главной насосной станции, расположенной по адресу: г. Архангельск,                                                                                                                                                                                                                                        ул. Менделеева д. 2</t>
  </si>
  <si>
    <t>Реконструкция напорного канализационного коллектора от КНС №1 по адресу: г. Архангельск, ул. Ударников, д. 2, стр. 1 протяженностью 520 п.м</t>
  </si>
  <si>
    <t>Реконструкция напорного канализационного коллектора от КНС №2 по адресу: г. Архангельск, ул. Ильича, д. 60, стр. 2 протяженностью 1860 п.м</t>
  </si>
  <si>
    <t>Реконструкция напорного канализационного коллектора от КНС №6 по адресу г. Архангельск, ул. Партизанская, д. 9, стр. 1 протяженностью 580 п.м</t>
  </si>
  <si>
    <t>Реконструкция напорного канализационного коллектора от КНС №7 по адресу: г. Архангельск, ул. Ильича, д. 33, корп. 3, стр. 2 протяженностью                                                                                                                       1 585 п.м</t>
  </si>
  <si>
    <t>Реконструкция напорного канализационного коллектора от КНС лесопильного цеха №1 по адресу: г. Архангельск, ул. Мичурина, д. 2 протяженностью 1 474 п.м</t>
  </si>
  <si>
    <t>Реконструкция канализационной сети (напорный коллектор от главной насосной станции перекачки стоков протяженностью 1 000 п.м</t>
  </si>
  <si>
    <t>Реконструкция внеплощадочных канализационных сетей (напорный коллектор) протяженностью 4 747 п.м</t>
  </si>
  <si>
    <t>Реконструкция внеплощадочных канализационных сетей (напорный коллектор) протяженностью                                                                                                                                                                                                                4 747 п.м</t>
  </si>
  <si>
    <t>Маймаксанский, Соломбальский и Северный округи г. Архангельска</t>
  </si>
  <si>
    <t xml:space="preserve">к техническому заданию на разработку инвестиционной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ООО "ВодТрансСервис" "Реконструкция (модернизация) системы водоотведения на территории Маймаксанского, Соломбальского и Северного территориальных округов города Архангельска                                                                                                                                                                                                                                                       на 2022 - 2026 годы" </t>
  </si>
  <si>
    <t>шт..</t>
  </si>
  <si>
    <t>Наименование показателя (производительность, протяж., диаметр и т.п.)</t>
  </si>
  <si>
    <t>1 830 / 300</t>
  </si>
  <si>
    <t>1 830 / 225</t>
  </si>
  <si>
    <t>1 585 / 400</t>
  </si>
  <si>
    <t>1 585 / 300</t>
  </si>
  <si>
    <t>1 474 / 150</t>
  </si>
  <si>
    <t>1 000 / 600</t>
  </si>
  <si>
    <t>1 000 / 400</t>
  </si>
  <si>
    <t>4 747 / 600</t>
  </si>
  <si>
    <t>4 747 / 400</t>
  </si>
  <si>
    <t xml:space="preserve">к техническому заданию на разработку инвестиционной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ООО "ВодТрансСервис" "Реконструкция (модернизация) системы водоотведения на территории Маймаксанского, Соломбальского и Северного территориальных округов города Архангельска на 2022 - 2026 годы" </t>
  </si>
  <si>
    <t>ПРИЛОЖЕНИЕ № 3</t>
  </si>
  <si>
    <t>2022 - 2023</t>
  </si>
  <si>
    <t>2023 - 2024</t>
  </si>
  <si>
    <t>2022 - 2024</t>
  </si>
  <si>
    <t>Реконструкция напорного канализационного коллектора от КНС лесопильного цеха № 1 по адресу:                                                                                                                                                                                                              г. Архангельск, ул. Мичурина, д. 2 протяженностью 1 474 п.м</t>
  </si>
  <si>
    <t>Реконструкция напорного канализационного коллектора от КНС № 1 по адресу:                                                                                                                                                                                                                                                    г. Архангельск,                                                                                                                                                                                                                 ул. Ударников, д. 2, стр. 1 протяженностью 520 п.м</t>
  </si>
  <si>
    <t>Реконструкция напорного канализационного коллектора от КНС № 2 по адресу:                                                                                                                                                                                                                                                   г. Архангельск,                                                                                                                                                                                                                  ул. Ильича, д. 60, стр. 2 протяженностью 1 860 п.м</t>
  </si>
  <si>
    <t>Реконструкция канализационной сети (напорный коллектор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главной насосной станции перекачки стоков протяженностью 1 000 п.м</t>
  </si>
  <si>
    <t>Реконструкция напорного канализационного коллектора от КНС № 6 по адресу                                                                                                                                                                                                                                                     г. Архангельск,                                                                                                                                                                                                           ул. Партизанская, д. 9, стр. 1 протяженностью 580 п.м</t>
  </si>
  <si>
    <t>Реконструкция напорного канализационного коллектора от КНС №7 по адресу:                                                                                                                                                                                                                                                     г. Архангельск,                                                                                                                                                                                                                      ул. Ильича, д.33, корп. 3, стр. 2 протяженностью 1 585 п.м.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</si>
</sst>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#,##0.0"/>
    <numFmt numFmtId="176" formatCode="0.0"/>
    <numFmt numFmtId="177" formatCode="#,##0.000"/>
    <numFmt numFmtId="178" formatCode="0.0%"/>
    <numFmt numFmtId="179" formatCode="_-* #,##0\ &quot;руб&quot;_-;\-* #,##0\ &quot;руб&quot;_-;_-* &quot;-&quot;\ &quot;руб&quot;_-;_-@_-"/>
    <numFmt numFmtId="180" formatCode="&quot;$&quot;#,##0_);[Red]\(&quot;$&quot;#,##0\)"/>
    <numFmt numFmtId="181" formatCode="_-* #,##0.00[$€-1]_-;\-* #,##0.00[$€-1]_-;_-* &quot;-&quot;??[$€-1]_-"/>
    <numFmt numFmtId="182" formatCode="_ * #,##0_ ;_ * \-#,##0_ ;_ * &quot;-&quot;_ ;_ @_ "/>
    <numFmt numFmtId="183" formatCode="_ * #,##0.00_ ;_ * \-#,##0.00_ ;_ * &quot;-&quot;??_ ;_ @_ "/>
    <numFmt numFmtId="184" formatCode="&quot;$&quot;#,##0"/>
    <numFmt numFmtId="185" formatCode="General_)"/>
    <numFmt numFmtId="186" formatCode="0_)"/>
    <numFmt numFmtId="187" formatCode="_-* #,##0.00_р_._-;\-* #,##0.00_р_._-;_-* \-??_р_._-;_-@_-"/>
    <numFmt numFmtId="188" formatCode="#,##0.00_р_."/>
    <numFmt numFmtId="189" formatCode="0.000"/>
    <numFmt numFmtId="190" formatCode="0.0%_);\(0.0%\)"/>
    <numFmt numFmtId="191" formatCode="#,##0;\(#,##0\)"/>
    <numFmt numFmtId="192" formatCode="_-* #,##0.00\ _$_-;\-* #,##0.00\ _$_-;_-* &quot;-&quot;??\ _$_-;_-@_-"/>
    <numFmt numFmtId="193" formatCode="#.##0\.00"/>
    <numFmt numFmtId="194" formatCode="#\.00"/>
    <numFmt numFmtId="195" formatCode="\$#\.00"/>
    <numFmt numFmtId="196" formatCode="dd\-mmm\-yy"/>
    <numFmt numFmtId="197" formatCode="#\.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.000[$р.-419];\-#,##0.000[$р.-419]"/>
    <numFmt numFmtId="202" formatCode="_-* #,##0.0\ _$_-;\-* #,##0.0\ _$_-;_-* &quot;-&quot;??\ _$_-;_-@_-"/>
    <numFmt numFmtId="203" formatCode="#,##0.0_);\(#,##0.0\)"/>
    <numFmt numFmtId="204" formatCode="#,##0_ ;[Red]\-#,##0\ "/>
    <numFmt numFmtId="205" formatCode="#,##0_);[Blue]\(#,##0\)"/>
    <numFmt numFmtId="206" formatCode="#,##0__\ \ \ \ 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#,##0.00&quot;т.р.&quot;;\-#,##0.00&quot;т.р.&quot;"/>
    <numFmt numFmtId="210" formatCode="#,##0.0;[Red]#,##0.0"/>
    <numFmt numFmtId="211" formatCode="_-* #,##0_đ_._-;\-* #,##0_đ_._-;_-* &quot;-&quot;_đ_._-;_-@_-"/>
    <numFmt numFmtId="212" formatCode="_-* #,##0.00_đ_._-;\-* #,##0.00_đ_._-;_-* &quot;-&quot;??_đ_._-;_-@_-"/>
    <numFmt numFmtId="213" formatCode="\(#,##0.0\)"/>
    <numFmt numFmtId="214" formatCode="#,##0\ &quot;?.&quot;;\-#,##0\ &quot;?.&quot;"/>
    <numFmt numFmtId="215" formatCode="#,##0______;;&quot;------------      &quot;"/>
    <numFmt numFmtId="216" formatCode="#,##0.000_ ;\-#,##0.000\ "/>
    <numFmt numFmtId="217" formatCode="#,##0.00_ ;[Red]\-#,##0.00\ "/>
    <numFmt numFmtId="218" formatCode="_-* #,##0\ _р_._-;\-* #,##0\ _р_._-;_-* &quot;-&quot;\ _р_._-;_-@_-"/>
    <numFmt numFmtId="219" formatCode="_-* #,##0.00\ _р_._-;\-* #,##0.00\ _р_._-;_-* &quot;-&quot;??\ _р_._-;_-@_-"/>
    <numFmt numFmtId="220" formatCode="_-* #,##0\ _$_-;\-* #,##0\ _$_-;_-* &quot;-&quot;\ _$_-;_-@_-"/>
    <numFmt numFmtId="221" formatCode="#,##0.00_ ;\-#,##0.00\ "/>
    <numFmt numFmtId="222" formatCode="%#\.00"/>
    <numFmt numFmtId="223" formatCode="_([$€]* #,##0.00_);_([$€]* \(#,##0.00\);_([$€]* &quot;-&quot;??_);_(@_)"/>
    <numFmt numFmtId="224" formatCode="[$-FC19]d\ mmmm\ yyyy\ &quot;г.&quot;"/>
  </numFmts>
  <fonts count="14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NTHarmonica"/>
      <family val="0"/>
    </font>
    <font>
      <sz val="12"/>
      <name val="Tms Rmn"/>
      <family val="0"/>
    </font>
    <font>
      <sz val="11"/>
      <name val="Times New Roman Cyr"/>
      <family val="0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8"/>
      <name val="Times New Roman"/>
      <family val="1"/>
    </font>
    <font>
      <sz val="8"/>
      <name val="Helv"/>
      <family val="0"/>
    </font>
    <font>
      <sz val="10"/>
      <name val="NTHelvetica/Cyrillic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name val="Times New Roman Cyr"/>
      <family val="1"/>
    </font>
    <font>
      <b/>
      <sz val="16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3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2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8" fontId="60" fillId="0" borderId="0">
      <alignment vertical="top"/>
      <protection/>
    </xf>
    <xf numFmtId="178" fontId="61" fillId="0" borderId="0">
      <alignment vertical="top"/>
      <protection/>
    </xf>
    <xf numFmtId="190" fontId="61" fillId="2" borderId="0">
      <alignment vertical="top"/>
      <protection/>
    </xf>
    <xf numFmtId="178" fontId="61" fillId="3" borderId="0">
      <alignment vertical="top"/>
      <protection/>
    </xf>
    <xf numFmtId="0" fontId="30" fillId="0" borderId="0">
      <alignment/>
      <protection/>
    </xf>
    <xf numFmtId="40" fontId="62" fillId="0" borderId="0" applyFont="0" applyFill="0" applyBorder="0" applyAlignment="0" applyProtection="0"/>
    <xf numFmtId="0" fontId="63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91" fontId="15" fillId="4" borderId="1">
      <alignment wrapText="1"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92" fontId="0" fillId="0" borderId="0" applyFont="0" applyFill="0" applyBorder="0" applyAlignment="0" applyProtection="0"/>
    <xf numFmtId="193" fontId="64" fillId="0" borderId="0">
      <alignment/>
      <protection locked="0"/>
    </xf>
    <xf numFmtId="194" fontId="64" fillId="0" borderId="0">
      <alignment/>
      <protection locked="0"/>
    </xf>
    <xf numFmtId="193" fontId="64" fillId="0" borderId="0">
      <alignment/>
      <protection locked="0"/>
    </xf>
    <xf numFmtId="194" fontId="64" fillId="0" borderId="0">
      <alignment/>
      <protection locked="0"/>
    </xf>
    <xf numFmtId="195" fontId="64" fillId="0" borderId="0">
      <alignment/>
      <protection locked="0"/>
    </xf>
    <xf numFmtId="196" fontId="64" fillId="0" borderId="0">
      <alignment/>
      <protection locked="0"/>
    </xf>
    <xf numFmtId="197" fontId="64" fillId="0" borderId="2">
      <alignment/>
      <protection locked="0"/>
    </xf>
    <xf numFmtId="197" fontId="65" fillId="0" borderId="0">
      <alignment/>
      <protection locked="0"/>
    </xf>
    <xf numFmtId="197" fontId="65" fillId="0" borderId="0">
      <alignment/>
      <protection locked="0"/>
    </xf>
    <xf numFmtId="197" fontId="64" fillId="0" borderId="2">
      <alignment/>
      <protection locked="0"/>
    </xf>
    <xf numFmtId="0" fontId="0" fillId="0" borderId="0">
      <alignment/>
      <protection/>
    </xf>
    <xf numFmtId="179" fontId="0" fillId="0" borderId="0">
      <alignment horizontal="center"/>
      <protection/>
    </xf>
    <xf numFmtId="179" fontId="0" fillId="0" borderId="0">
      <alignment horizontal="center"/>
      <protection/>
    </xf>
    <xf numFmtId="179" fontId="0" fillId="0" borderId="0">
      <alignment horizontal="center"/>
      <protection/>
    </xf>
    <xf numFmtId="179" fontId="0" fillId="0" borderId="0">
      <alignment horizontal="center"/>
      <protection/>
    </xf>
    <xf numFmtId="0" fontId="32" fillId="5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136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36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136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13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36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36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136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36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136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136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36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137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137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37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137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7" fillId="3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37" fillId="3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185" fontId="0" fillId="0" borderId="3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6" fillId="7" borderId="0" applyNumberFormat="0" applyBorder="0" applyAlignment="0" applyProtection="0"/>
    <xf numFmtId="10" fontId="67" fillId="0" borderId="0" applyNumberFormat="0" applyFill="0" applyBorder="0" applyAlignment="0">
      <protection/>
    </xf>
    <xf numFmtId="0" fontId="1" fillId="0" borderId="0">
      <alignment/>
      <protection/>
    </xf>
    <xf numFmtId="0" fontId="6" fillId="2" borderId="4" applyNumberFormat="0" applyAlignment="0" applyProtection="0"/>
    <xf numFmtId="0" fontId="12" fillId="41" borderId="5" applyNumberFormat="0" applyAlignment="0" applyProtection="0"/>
    <xf numFmtId="0" fontId="68" fillId="0" borderId="6">
      <alignment horizontal="left" vertical="center"/>
      <protection/>
    </xf>
    <xf numFmtId="171" fontId="1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5" fillId="0" borderId="0" applyFont="0" applyFill="0" applyBorder="0" applyAlignment="0" applyProtection="0"/>
    <xf numFmtId="3" fontId="70" fillId="0" borderId="0" applyFont="0" applyFill="0" applyBorder="0" applyAlignment="0" applyProtection="0"/>
    <xf numFmtId="185" fontId="47" fillId="9" borderId="3">
      <alignment/>
      <protection/>
    </xf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5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15" fillId="0" borderId="0">
      <alignment/>
      <protection/>
    </xf>
    <xf numFmtId="14" fontId="33" fillId="0" borderId="0" applyFont="0" applyBorder="0">
      <alignment vertical="top"/>
      <protection/>
    </xf>
    <xf numFmtId="0" fontId="70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71" fillId="0" borderId="0">
      <alignment vertical="top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38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181" fontId="35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71" fillId="0" borderId="0" applyFont="0" applyFill="0" applyBorder="0" applyAlignment="0" applyProtection="0"/>
    <xf numFmtId="37" fontId="15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176" fontId="73" fillId="0" borderId="0" applyFill="0" applyBorder="0" applyAlignment="0" applyProtection="0"/>
    <xf numFmtId="176" fontId="60" fillId="0" borderId="0" applyFill="0" applyBorder="0" applyAlignment="0" applyProtection="0"/>
    <xf numFmtId="176" fontId="74" fillId="0" borderId="0" applyFill="0" applyBorder="0" applyAlignment="0" applyProtection="0"/>
    <xf numFmtId="176" fontId="75" fillId="0" borderId="0" applyFill="0" applyBorder="0" applyAlignment="0" applyProtection="0"/>
    <xf numFmtId="176" fontId="76" fillId="0" borderId="0" applyFill="0" applyBorder="0" applyAlignment="0" applyProtection="0"/>
    <xf numFmtId="176" fontId="77" fillId="0" borderId="0" applyFill="0" applyBorder="0" applyAlignment="0" applyProtection="0"/>
    <xf numFmtId="176" fontId="78" fillId="0" borderId="0" applyFill="0" applyBorder="0" applyAlignment="0" applyProtection="0"/>
    <xf numFmtId="2" fontId="70" fillId="0" borderId="0" applyFont="0" applyFill="0" applyBorder="0" applyAlignment="0" applyProtection="0"/>
    <xf numFmtId="0" fontId="53" fillId="0" borderId="0">
      <alignment vertical="center"/>
      <protection/>
    </xf>
    <xf numFmtId="0" fontId="79" fillId="0" borderId="0" applyNumberFormat="0" applyFill="0" applyBorder="0" applyAlignment="0" applyProtection="0"/>
    <xf numFmtId="0" fontId="80" fillId="0" borderId="0" applyFill="0" applyBorder="0" applyProtection="0">
      <alignment horizontal="left"/>
    </xf>
    <xf numFmtId="0" fontId="20" fillId="3" borderId="0" applyNumberFormat="0" applyBorder="0" applyAlignment="0" applyProtection="0"/>
    <xf numFmtId="178" fontId="15" fillId="3" borderId="6" applyNumberFormat="0" applyFont="0" applyBorder="0" applyAlignment="0" applyProtection="0"/>
    <xf numFmtId="0" fontId="69" fillId="0" borderId="0" applyFont="0" applyFill="0" applyBorder="0" applyAlignment="0" applyProtection="0"/>
    <xf numFmtId="203" fontId="81" fillId="3" borderId="0" applyNumberFormat="0" applyFont="0" applyAlignment="0">
      <protection/>
    </xf>
    <xf numFmtId="0" fontId="36" fillId="0" borderId="8" applyNumberFormat="0" applyBorder="0">
      <alignment horizontal="centerContinuous"/>
      <protection/>
    </xf>
    <xf numFmtId="0" fontId="82" fillId="0" borderId="0" applyProtection="0">
      <alignment horizontal="right"/>
    </xf>
    <xf numFmtId="0" fontId="37" fillId="0" borderId="0">
      <alignment horizontal="center"/>
      <protection/>
    </xf>
    <xf numFmtId="0" fontId="37" fillId="42" borderId="0">
      <alignment horizontal="center"/>
      <protection/>
    </xf>
    <xf numFmtId="0" fontId="83" fillId="0" borderId="0">
      <alignment vertical="top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2" fontId="84" fillId="43" borderId="0" applyAlignment="0">
      <protection locked="0"/>
    </xf>
    <xf numFmtId="38" fontId="85" fillId="0" borderId="0">
      <alignment vertical="top"/>
      <protection/>
    </xf>
    <xf numFmtId="38" fontId="85" fillId="0" borderId="0">
      <alignment vertical="top"/>
      <protection/>
    </xf>
    <xf numFmtId="38" fontId="85" fillId="0" borderId="0">
      <alignment vertical="top"/>
      <protection/>
    </xf>
    <xf numFmtId="0" fontId="38" fillId="44" borderId="0">
      <alignment/>
      <protection/>
    </xf>
    <xf numFmtId="0" fontId="28" fillId="45" borderId="0">
      <alignment/>
      <protection/>
    </xf>
    <xf numFmtId="0" fontId="29" fillId="0" borderId="0">
      <alignment/>
      <protection/>
    </xf>
    <xf numFmtId="0" fontId="86" fillId="0" borderId="0" applyNumberFormat="0" applyFill="0" applyBorder="0" applyAlignment="0" applyProtection="0"/>
    <xf numFmtId="0" fontId="0" fillId="0" borderId="0">
      <alignment/>
      <protection/>
    </xf>
    <xf numFmtId="185" fontId="53" fillId="0" borderId="0">
      <alignment/>
      <protection/>
    </xf>
    <xf numFmtId="0" fontId="15" fillId="0" borderId="0">
      <alignment/>
      <protection/>
    </xf>
    <xf numFmtId="0" fontId="87" fillId="0" borderId="0" applyNumberFormat="0" applyFill="0" applyBorder="0" applyAlignment="0" applyProtection="0"/>
    <xf numFmtId="204" fontId="88" fillId="0" borderId="6">
      <alignment horizontal="center" vertical="center" wrapText="1"/>
      <protection/>
    </xf>
    <xf numFmtId="0" fontId="4" fillId="10" borderId="4" applyNumberFormat="0" applyAlignment="0" applyProtection="0"/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38" fontId="61" fillId="0" borderId="0">
      <alignment vertical="top"/>
      <protection/>
    </xf>
    <xf numFmtId="38" fontId="61" fillId="2" borderId="0">
      <alignment vertical="top"/>
      <protection/>
    </xf>
    <xf numFmtId="38" fontId="61" fillId="2" borderId="0">
      <alignment vertical="top"/>
      <protection/>
    </xf>
    <xf numFmtId="38" fontId="61" fillId="2" borderId="0">
      <alignment vertical="top"/>
      <protection/>
    </xf>
    <xf numFmtId="38" fontId="61" fillId="0" borderId="0">
      <alignment vertical="top"/>
      <protection/>
    </xf>
    <xf numFmtId="205" fontId="61" fillId="3" borderId="0">
      <alignment vertical="top"/>
      <protection/>
    </xf>
    <xf numFmtId="38" fontId="61" fillId="0" borderId="0">
      <alignment vertical="top"/>
      <protection/>
    </xf>
    <xf numFmtId="0" fontId="18" fillId="0" borderId="12" applyNumberFormat="0" applyFill="0" applyAlignment="0" applyProtection="0"/>
    <xf numFmtId="164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206" fontId="91" fillId="0" borderId="6">
      <alignment horizontal="right"/>
      <protection locked="0"/>
    </xf>
    <xf numFmtId="207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7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3" fontId="0" fillId="0" borderId="13" applyFont="0" applyBorder="0">
      <alignment horizontal="center" vertical="center"/>
      <protection/>
    </xf>
    <xf numFmtId="0" fontId="14" fillId="4" borderId="0" applyNumberFormat="0" applyBorder="0" applyAlignment="0" applyProtection="0"/>
    <xf numFmtId="0" fontId="32" fillId="0" borderId="14">
      <alignment/>
      <protection/>
    </xf>
    <xf numFmtId="0" fontId="49" fillId="0" borderId="0" applyNumberFormat="0" applyFill="0" applyBorder="0" applyAlignment="0" applyProtection="0"/>
    <xf numFmtId="209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>
      <alignment horizontal="right"/>
      <protection/>
    </xf>
    <xf numFmtId="0" fontId="15" fillId="0" borderId="0">
      <alignment/>
      <protection/>
    </xf>
    <xf numFmtId="0" fontId="39" fillId="0" borderId="0">
      <alignment/>
      <protection/>
    </xf>
    <xf numFmtId="0" fontId="69" fillId="0" borderId="0" applyFill="0" applyBorder="0" applyProtection="0">
      <alignment vertical="center"/>
    </xf>
    <xf numFmtId="0" fontId="93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48" fillId="46" borderId="15" applyNumberFormat="0" applyFont="0" applyAlignment="0" applyProtection="0"/>
    <xf numFmtId="210" fontId="0" fillId="0" borderId="0" applyFont="0" applyAlignment="0">
      <protection/>
    </xf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5" fillId="0" borderId="0">
      <alignment/>
      <protection/>
    </xf>
    <xf numFmtId="213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5" fillId="2" borderId="16" applyNumberFormat="0" applyAlignment="0" applyProtection="0"/>
    <xf numFmtId="1" fontId="94" fillId="0" borderId="0" applyProtection="0">
      <alignment horizontal="right" vertical="center"/>
    </xf>
    <xf numFmtId="49" fontId="95" fillId="0" borderId="17" applyFill="0" applyProtection="0">
      <alignment vertical="center"/>
    </xf>
    <xf numFmtId="9" fontId="15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96" fillId="4" borderId="18">
      <alignment/>
      <protection/>
    </xf>
    <xf numFmtId="37" fontId="96" fillId="4" borderId="18">
      <alignment/>
      <protection/>
    </xf>
    <xf numFmtId="0" fontId="39" fillId="0" borderId="0" applyNumberFormat="0">
      <alignment horizontal="left"/>
      <protection/>
    </xf>
    <xf numFmtId="215" fontId="97" fillId="0" borderId="19" applyBorder="0">
      <alignment horizontal="right"/>
      <protection locked="0"/>
    </xf>
    <xf numFmtId="49" fontId="98" fillId="0" borderId="6" applyNumberFormat="0">
      <alignment horizontal="left" vertical="center"/>
      <protection/>
    </xf>
    <xf numFmtId="0" fontId="99" fillId="0" borderId="20">
      <alignment vertical="center"/>
      <protection/>
    </xf>
    <xf numFmtId="0" fontId="99" fillId="0" borderId="20">
      <alignment vertical="center"/>
      <protection/>
    </xf>
    <xf numFmtId="4" fontId="30" fillId="4" borderId="16" applyNumberFormat="0" applyProtection="0">
      <alignment vertical="center"/>
    </xf>
    <xf numFmtId="4" fontId="100" fillId="4" borderId="16" applyNumberFormat="0" applyProtection="0">
      <alignment vertical="center"/>
    </xf>
    <xf numFmtId="4" fontId="30" fillId="4" borderId="16" applyNumberFormat="0" applyProtection="0">
      <alignment horizontal="left" vertical="center" indent="1"/>
    </xf>
    <xf numFmtId="4" fontId="30" fillId="4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4" fontId="30" fillId="7" borderId="16" applyNumberFormat="0" applyProtection="0">
      <alignment horizontal="right" vertical="center"/>
    </xf>
    <xf numFmtId="4" fontId="30" fillId="18" borderId="16" applyNumberFormat="0" applyProtection="0">
      <alignment horizontal="right" vertical="center"/>
    </xf>
    <xf numFmtId="4" fontId="30" fillId="38" borderId="16" applyNumberFormat="0" applyProtection="0">
      <alignment horizontal="right" vertical="center"/>
    </xf>
    <xf numFmtId="4" fontId="30" fillId="20" borderId="16" applyNumberFormat="0" applyProtection="0">
      <alignment horizontal="right" vertical="center"/>
    </xf>
    <xf numFmtId="4" fontId="30" fillId="30" borderId="16" applyNumberFormat="0" applyProtection="0">
      <alignment horizontal="right" vertical="center"/>
    </xf>
    <xf numFmtId="4" fontId="30" fillId="40" borderId="16" applyNumberFormat="0" applyProtection="0">
      <alignment horizontal="right" vertical="center"/>
    </xf>
    <xf numFmtId="4" fontId="30" fillId="39" borderId="16" applyNumberFormat="0" applyProtection="0">
      <alignment horizontal="right" vertical="center"/>
    </xf>
    <xf numFmtId="4" fontId="30" fillId="47" borderId="16" applyNumberFormat="0" applyProtection="0">
      <alignment horizontal="right" vertical="center"/>
    </xf>
    <xf numFmtId="4" fontId="30" fillId="19" borderId="16" applyNumberFormat="0" applyProtection="0">
      <alignment horizontal="right" vertical="center"/>
    </xf>
    <xf numFmtId="4" fontId="101" fillId="48" borderId="16" applyNumberFormat="0" applyProtection="0">
      <alignment horizontal="left" vertical="center" indent="1"/>
    </xf>
    <xf numFmtId="4" fontId="30" fillId="49" borderId="21" applyNumberFormat="0" applyProtection="0">
      <alignment horizontal="left" vertical="center" indent="1"/>
    </xf>
    <xf numFmtId="4" fontId="102" fillId="50" borderId="0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4" fontId="30" fillId="49" borderId="16" applyNumberFormat="0" applyProtection="0">
      <alignment horizontal="left" vertical="center" indent="1"/>
    </xf>
    <xf numFmtId="4" fontId="30" fillId="51" borderId="16" applyNumberFormat="0" applyProtection="0">
      <alignment horizontal="left" vertical="center" indent="1"/>
    </xf>
    <xf numFmtId="0" fontId="15" fillId="51" borderId="16" applyNumberFormat="0" applyProtection="0">
      <alignment horizontal="left" vertical="center" indent="1"/>
    </xf>
    <xf numFmtId="0" fontId="15" fillId="51" borderId="16" applyNumberFormat="0" applyProtection="0">
      <alignment horizontal="left" vertical="center" indent="1"/>
    </xf>
    <xf numFmtId="0" fontId="15" fillId="41" borderId="16" applyNumberFormat="0" applyProtection="0">
      <alignment horizontal="left" vertical="center" indent="1"/>
    </xf>
    <xf numFmtId="0" fontId="15" fillId="41" borderId="16" applyNumberFormat="0" applyProtection="0">
      <alignment horizontal="left" vertical="center" indent="1"/>
    </xf>
    <xf numFmtId="0" fontId="15" fillId="2" borderId="16" applyNumberFormat="0" applyProtection="0">
      <alignment horizontal="left" vertical="center" indent="1"/>
    </xf>
    <xf numFmtId="0" fontId="15" fillId="2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0" fillId="0" borderId="0">
      <alignment/>
      <protection/>
    </xf>
    <xf numFmtId="4" fontId="30" fillId="46" borderId="16" applyNumberFormat="0" applyProtection="0">
      <alignment vertical="center"/>
    </xf>
    <xf numFmtId="4" fontId="100" fillId="46" borderId="16" applyNumberFormat="0" applyProtection="0">
      <alignment vertical="center"/>
    </xf>
    <xf numFmtId="4" fontId="30" fillId="46" borderId="16" applyNumberFormat="0" applyProtection="0">
      <alignment horizontal="left" vertical="center" indent="1"/>
    </xf>
    <xf numFmtId="4" fontId="30" fillId="46" borderId="16" applyNumberFormat="0" applyProtection="0">
      <alignment horizontal="left" vertical="center" indent="1"/>
    </xf>
    <xf numFmtId="4" fontId="30" fillId="49" borderId="16" applyNumberFormat="0" applyProtection="0">
      <alignment horizontal="right" vertical="center"/>
    </xf>
    <xf numFmtId="4" fontId="100" fillId="49" borderId="16" applyNumberFormat="0" applyProtection="0">
      <alignment horizontal="right" vertical="center"/>
    </xf>
    <xf numFmtId="0" fontId="15" fillId="6" borderId="16" applyNumberFormat="0" applyProtection="0">
      <alignment horizontal="left" vertical="center" indent="1"/>
    </xf>
    <xf numFmtId="0" fontId="15" fillId="6" borderId="16" applyNumberFormat="0" applyProtection="0">
      <alignment horizontal="left" vertical="center" indent="1"/>
    </xf>
    <xf numFmtId="0" fontId="103" fillId="0" borderId="0">
      <alignment/>
      <protection/>
    </xf>
    <xf numFmtId="4" fontId="104" fillId="49" borderId="16" applyNumberFormat="0" applyProtection="0">
      <alignment horizontal="right" vertical="center"/>
    </xf>
    <xf numFmtId="0" fontId="71" fillId="0" borderId="0">
      <alignment horizontal="left" vertical="center" wrapText="1"/>
      <protection/>
    </xf>
    <xf numFmtId="184" fontId="40" fillId="0" borderId="6">
      <alignment horizontal="left" vertical="center"/>
      <protection locked="0"/>
    </xf>
    <xf numFmtId="0" fontId="15" fillId="0" borderId="0">
      <alignment/>
      <protection/>
    </xf>
    <xf numFmtId="0" fontId="31" fillId="0" borderId="0">
      <alignment/>
      <protection/>
    </xf>
    <xf numFmtId="2" fontId="41" fillId="37" borderId="22" applyProtection="0">
      <alignment/>
    </xf>
    <xf numFmtId="2" fontId="41" fillId="37" borderId="22" applyProtection="0">
      <alignment/>
    </xf>
    <xf numFmtId="2" fontId="42" fillId="0" borderId="0" applyFill="0" applyBorder="0" applyProtection="0">
      <alignment/>
    </xf>
    <xf numFmtId="2" fontId="43" fillId="0" borderId="0" applyFill="0" applyBorder="0" applyProtection="0">
      <alignment/>
    </xf>
    <xf numFmtId="2" fontId="43" fillId="52" borderId="22" applyProtection="0">
      <alignment/>
    </xf>
    <xf numFmtId="2" fontId="43" fillId="53" borderId="22" applyProtection="0">
      <alignment/>
    </xf>
    <xf numFmtId="2" fontId="43" fillId="54" borderId="22" applyProtection="0">
      <alignment/>
    </xf>
    <xf numFmtId="2" fontId="43" fillId="54" borderId="22" applyProtection="0">
      <alignment horizontal="center"/>
    </xf>
    <xf numFmtId="2" fontId="43" fillId="53" borderId="22" applyProtection="0">
      <alignment horizontal="center"/>
    </xf>
    <xf numFmtId="0" fontId="105" fillId="0" borderId="0" applyBorder="0" applyProtection="0">
      <alignment vertical="center"/>
    </xf>
    <xf numFmtId="0" fontId="105" fillId="0" borderId="17" applyBorder="0" applyProtection="0">
      <alignment horizontal="right" vertical="center"/>
    </xf>
    <xf numFmtId="0" fontId="106" fillId="55" borderId="0" applyBorder="0" applyProtection="0">
      <alignment horizontal="centerContinuous" vertical="center"/>
    </xf>
    <xf numFmtId="0" fontId="106" fillId="56" borderId="17" applyBorder="0" applyProtection="0">
      <alignment horizontal="centerContinuous" vertical="center"/>
    </xf>
    <xf numFmtId="0" fontId="107" fillId="0" borderId="0">
      <alignment/>
      <protection/>
    </xf>
    <xf numFmtId="38" fontId="108" fillId="57" borderId="0">
      <alignment horizontal="right" vertical="top"/>
      <protection/>
    </xf>
    <xf numFmtId="38" fontId="108" fillId="57" borderId="0">
      <alignment horizontal="right" vertical="top"/>
      <protection/>
    </xf>
    <xf numFmtId="38" fontId="108" fillId="57" borderId="0">
      <alignment horizontal="right" vertical="top"/>
      <protection/>
    </xf>
    <xf numFmtId="0" fontId="93" fillId="0" borderId="0">
      <alignment/>
      <protection/>
    </xf>
    <xf numFmtId="0" fontId="109" fillId="0" borderId="0" applyFill="0" applyBorder="0" applyProtection="0">
      <alignment horizontal="left"/>
    </xf>
    <xf numFmtId="0" fontId="80" fillId="0" borderId="23" applyFill="0" applyBorder="0" applyProtection="0">
      <alignment horizontal="left" vertical="top"/>
    </xf>
    <xf numFmtId="0" fontId="21" fillId="0" borderId="0">
      <alignment horizontal="centerContinuous"/>
      <protection/>
    </xf>
    <xf numFmtId="0" fontId="110" fillId="0" borderId="23" applyFill="0" applyBorder="0" applyProtection="0">
      <alignment/>
    </xf>
    <xf numFmtId="0" fontId="110" fillId="0" borderId="0">
      <alignment/>
      <protection/>
    </xf>
    <xf numFmtId="0" fontId="111" fillId="0" borderId="0" applyFill="0" applyBorder="0" applyProtection="0">
      <alignment/>
    </xf>
    <xf numFmtId="0" fontId="112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3" fillId="0" borderId="7" applyFill="0" applyBorder="0" applyProtection="0">
      <alignment vertical="center"/>
    </xf>
    <xf numFmtId="0" fontId="114" fillId="0" borderId="0">
      <alignment horizontal="fill"/>
      <protection/>
    </xf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115" fillId="0" borderId="17" applyBorder="0" applyProtection="0">
      <alignment horizontal="right"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85" fontId="0" fillId="0" borderId="3">
      <alignment/>
      <protection locked="0"/>
    </xf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0" fontId="4" fillId="10" borderId="4" applyNumberFormat="0" applyAlignment="0" applyProtection="0"/>
    <xf numFmtId="3" fontId="85" fillId="0" borderId="0">
      <alignment horizontal="center" vertical="center" textRotation="90" wrapText="1"/>
      <protection/>
    </xf>
    <xf numFmtId="216" fontId="0" fillId="0" borderId="6">
      <alignment vertical="top" wrapText="1"/>
      <protection/>
    </xf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5" fillId="2" borderId="16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6" fillId="2" borderId="4" applyNumberFormat="0" applyAlignment="0" applyProtection="0"/>
    <xf numFmtId="0" fontId="13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17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58" borderId="6">
      <alignment/>
      <protection/>
    </xf>
    <xf numFmtId="4" fontId="119" fillId="59" borderId="6">
      <alignment/>
      <protection/>
    </xf>
    <xf numFmtId="4" fontId="120" fillId="60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17" fontId="119" fillId="0" borderId="6">
      <alignment/>
      <protection/>
    </xf>
    <xf numFmtId="217" fontId="118" fillId="0" borderId="6">
      <alignment horizontal="center" vertical="center" wrapText="1"/>
      <protection/>
    </xf>
    <xf numFmtId="217" fontId="118" fillId="0" borderId="6">
      <alignment vertical="top" wrapText="1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7" fillId="0" borderId="0" applyFont="0" applyFill="0" applyBorder="0" applyAlignment="0" applyProtection="0"/>
    <xf numFmtId="0" fontId="15" fillId="0" borderId="0">
      <alignment/>
      <protection/>
    </xf>
    <xf numFmtId="184" fontId="44" fillId="0" borderId="0" applyProtection="0">
      <alignment horizontal="center"/>
    </xf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45" fillId="0" borderId="0" applyBorder="0">
      <alignment horizontal="center" vertical="center" wrapText="1"/>
      <protection/>
    </xf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0" fontId="46" fillId="0" borderId="25" applyBorder="0">
      <alignment horizontal="center" vertical="center" wrapText="1"/>
      <protection/>
    </xf>
    <xf numFmtId="185" fontId="47" fillId="9" borderId="3">
      <alignment/>
      <protection/>
    </xf>
    <xf numFmtId="4" fontId="48" fillId="4" borderId="6" applyBorder="0">
      <alignment horizontal="right"/>
      <protection/>
    </xf>
    <xf numFmtId="49" fontId="124" fillId="0" borderId="0" applyBorder="0">
      <alignment vertical="center"/>
      <protection/>
    </xf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3" fontId="47" fillId="0" borderId="6" applyBorder="0">
      <alignment vertical="center"/>
      <protection/>
    </xf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12" fillId="41" borderId="5" applyNumberFormat="0" applyAlignment="0" applyProtection="0"/>
    <xf numFmtId="0" fontId="0" fillId="0" borderId="0">
      <alignment wrapText="1"/>
      <protection/>
    </xf>
    <xf numFmtId="0" fontId="50" fillId="0" borderId="0">
      <alignment horizontal="center" vertical="top" wrapText="1"/>
      <protection/>
    </xf>
    <xf numFmtId="0" fontId="51" fillId="0" borderId="0">
      <alignment horizontal="center" vertical="center" wrapText="1"/>
      <protection/>
    </xf>
    <xf numFmtId="0" fontId="51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177" fontId="120" fillId="3" borderId="6">
      <alignment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125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85" fillId="0" borderId="6">
      <alignment horizontal="right" vertical="top" wrapText="1"/>
      <protection/>
    </xf>
    <xf numFmtId="176" fontId="55" fillId="0" borderId="0">
      <alignment horizontal="right" vertical="top" wrapText="1"/>
      <protection/>
    </xf>
    <xf numFmtId="49" fontId="48" fillId="0" borderId="0" applyBorder="0">
      <alignment vertical="top"/>
      <protection/>
    </xf>
    <xf numFmtId="0" fontId="1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57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6" fillId="0" borderId="0">
      <alignment/>
      <protection/>
    </xf>
    <xf numFmtId="49" fontId="48" fillId="0" borderId="0" applyBorder="0">
      <alignment vertical="top"/>
      <protection/>
    </xf>
    <xf numFmtId="186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6" fillId="0" borderId="0">
      <alignment/>
      <protection/>
    </xf>
    <xf numFmtId="0" fontId="15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49" fontId="48" fillId="0" borderId="0" applyBorder="0">
      <alignment vertical="top"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223" fontId="136" fillId="0" borderId="0">
      <alignment/>
      <protection/>
    </xf>
    <xf numFmtId="223" fontId="136" fillId="0" borderId="0">
      <alignment/>
      <protection/>
    </xf>
    <xf numFmtId="223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5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6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36" fillId="0" borderId="0">
      <alignment/>
      <protection/>
    </xf>
    <xf numFmtId="223" fontId="136" fillId="0" borderId="0">
      <alignment/>
      <protection/>
    </xf>
    <xf numFmtId="0" fontId="48" fillId="0" borderId="0">
      <alignment/>
      <protection/>
    </xf>
    <xf numFmtId="0" fontId="136" fillId="0" borderId="0">
      <alignment/>
      <protection/>
    </xf>
    <xf numFmtId="49" fontId="48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49" fontId="48" fillId="0" borderId="0" applyBorder="0">
      <alignment vertical="top"/>
      <protection/>
    </xf>
    <xf numFmtId="0" fontId="136" fillId="0" borderId="0">
      <alignment/>
      <protection/>
    </xf>
    <xf numFmtId="0" fontId="139" fillId="0" borderId="0" applyNumberFormat="0" applyFill="0" applyBorder="0" applyAlignment="0" applyProtection="0"/>
    <xf numFmtId="1" fontId="126" fillId="0" borderId="6">
      <alignment horizontal="left"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7" fontId="44" fillId="0" borderId="6">
      <alignment vertical="top"/>
      <protection/>
    </xf>
    <xf numFmtId="176" fontId="56" fillId="4" borderId="18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0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0" fontId="15" fillId="46" borderId="15" applyNumberFormat="0" applyFont="0" applyAlignment="0" applyProtection="0"/>
    <xf numFmtId="49" fontId="12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127" fillId="0" borderId="6">
      <alignment/>
      <protection/>
    </xf>
    <xf numFmtId="0" fontId="0" fillId="0" borderId="6" applyNumberFormat="0" applyFont="0" applyFill="0" applyAlignment="0" applyProtection="0"/>
    <xf numFmtId="3" fontId="128" fillId="61" borderId="1">
      <alignment horizontal="justify" vertical="center"/>
      <protection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1" fillId="0" borderId="0">
      <alignment/>
      <protection/>
    </xf>
    <xf numFmtId="0" fontId="31" fillId="0" borderId="0">
      <alignment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0" fillId="0" borderId="0">
      <alignment vertical="justify"/>
      <protection/>
    </xf>
    <xf numFmtId="49" fontId="55" fillId="0" borderId="0">
      <alignment/>
      <protection/>
    </xf>
    <xf numFmtId="49" fontId="129" fillId="0" borderId="0">
      <alignment vertical="top"/>
      <protection/>
    </xf>
    <xf numFmtId="184" fontId="0" fillId="0" borderId="0" applyFill="0" applyProtection="0">
      <alignment/>
    </xf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38" fontId="0" fillId="0" borderId="0" applyFont="0" applyFill="0" applyBorder="0" applyAlignment="0" applyProtection="0"/>
    <xf numFmtId="3" fontId="27" fillId="0" borderId="1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5" fillId="0" borderId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87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21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5" fillId="0" borderId="0" applyFill="0" applyBorder="0" applyAlignment="0" applyProtection="0"/>
    <xf numFmtId="220" fontId="0" fillId="0" borderId="0" applyFont="0" applyFill="0" applyBorder="0" applyAlignment="0" applyProtection="0"/>
    <xf numFmtId="4" fontId="48" fillId="3" borderId="0" applyBorder="0">
      <alignment horizontal="right"/>
      <protection/>
    </xf>
    <xf numFmtId="4" fontId="48" fillId="3" borderId="0" applyFont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3" borderId="0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10" borderId="26" applyBorder="0">
      <alignment horizontal="right"/>
      <protection/>
    </xf>
    <xf numFmtId="4" fontId="48" fillId="3" borderId="6" applyFont="0" applyBorder="0">
      <alignment horizontal="right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221" fontId="0" fillId="0" borderId="1">
      <alignment vertical="top" wrapText="1"/>
      <protection/>
    </xf>
    <xf numFmtId="17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22" fontId="64" fillId="0" borderId="0">
      <alignment/>
      <protection locked="0"/>
    </xf>
    <xf numFmtId="49" fontId="11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71" fillId="0" borderId="6" applyNumberFormat="0" applyFill="0" applyAlignment="0" applyProtection="0"/>
    <xf numFmtId="0" fontId="13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4" fillId="10" borderId="4" applyNumberFormat="0" applyAlignment="0" applyProtection="0"/>
    <xf numFmtId="0" fontId="15" fillId="0" borderId="0">
      <alignment/>
      <protection/>
    </xf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62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88" fontId="24" fillId="0" borderId="0" xfId="0" applyNumberFormat="1" applyFont="1" applyFill="1" applyAlignment="1">
      <alignment horizontal="center" vertical="center"/>
    </xf>
    <xf numFmtId="188" fontId="24" fillId="0" borderId="0" xfId="0" applyNumberFormat="1" applyFont="1" applyFill="1" applyBorder="1" applyAlignment="1">
      <alignment horizontal="center" vertical="center"/>
    </xf>
    <xf numFmtId="188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188" fontId="2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/>
    </xf>
    <xf numFmtId="188" fontId="25" fillId="0" borderId="0" xfId="0" applyNumberFormat="1" applyFont="1" applyFill="1" applyAlignment="1">
      <alignment horizontal="center" vertical="center"/>
    </xf>
    <xf numFmtId="188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2" fontId="1" fillId="62" borderId="27" xfId="0" applyNumberFormat="1" applyFont="1" applyFill="1" applyBorder="1" applyAlignment="1">
      <alignment horizontal="center" vertical="center" wrapText="1"/>
    </xf>
    <xf numFmtId="0" fontId="59" fillId="62" borderId="0" xfId="0" applyFont="1" applyFill="1" applyAlignment="1">
      <alignment horizontal="center" vertical="center" wrapText="1"/>
    </xf>
    <xf numFmtId="2" fontId="1" fillId="62" borderId="0" xfId="0" applyNumberFormat="1" applyFont="1" applyFill="1" applyBorder="1" applyAlignment="1">
      <alignment horizontal="center" vertical="center" wrapText="1"/>
    </xf>
    <xf numFmtId="2" fontId="1" fillId="62" borderId="17" xfId="0" applyNumberFormat="1" applyFont="1" applyFill="1" applyBorder="1" applyAlignment="1">
      <alignment horizontal="center" vertical="center" wrapText="1"/>
    </xf>
    <xf numFmtId="3" fontId="1" fillId="62" borderId="6" xfId="0" applyNumberFormat="1" applyFont="1" applyFill="1" applyBorder="1" applyAlignment="1">
      <alignment horizontal="center" vertical="center"/>
    </xf>
    <xf numFmtId="3" fontId="1" fillId="62" borderId="2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21" fillId="62" borderId="6" xfId="0" applyNumberFormat="1" applyFont="1" applyFill="1" applyBorder="1" applyAlignment="1">
      <alignment horizontal="center" vertical="center"/>
    </xf>
    <xf numFmtId="2" fontId="21" fillId="62" borderId="2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1" fillId="62" borderId="30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2" fontId="21" fillId="62" borderId="27" xfId="0" applyNumberFormat="1" applyFont="1" applyFill="1" applyBorder="1" applyAlignment="1">
      <alignment horizontal="center" vertical="center" wrapText="1"/>
    </xf>
    <xf numFmtId="0" fontId="21" fillId="62" borderId="3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/>
    </xf>
    <xf numFmtId="4" fontId="26" fillId="62" borderId="28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/>
    </xf>
    <xf numFmtId="0" fontId="22" fillId="11" borderId="0" xfId="0" applyFont="1" applyFill="1" applyAlignment="1">
      <alignment/>
    </xf>
    <xf numFmtId="0" fontId="29" fillId="62" borderId="0" xfId="0" applyFont="1" applyFill="1" applyAlignment="1">
      <alignment/>
    </xf>
    <xf numFmtId="0" fontId="22" fillId="11" borderId="0" xfId="0" applyFont="1" applyFill="1" applyAlignment="1">
      <alignment vertical="center"/>
    </xf>
    <xf numFmtId="0" fontId="23" fillId="62" borderId="0" xfId="0" applyFont="1" applyFill="1" applyAlignment="1">
      <alignment/>
    </xf>
    <xf numFmtId="0" fontId="22" fillId="11" borderId="0" xfId="0" applyFont="1" applyFill="1" applyAlignment="1">
      <alignment horizontal="center" vertical="center"/>
    </xf>
    <xf numFmtId="4" fontId="26" fillId="0" borderId="2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center" vertical="center"/>
    </xf>
    <xf numFmtId="188" fontId="1" fillId="62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88" fontId="57" fillId="0" borderId="0" xfId="0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1" fillId="62" borderId="0" xfId="0" applyFont="1" applyFill="1" applyAlignment="1">
      <alignment/>
    </xf>
    <xf numFmtId="188" fontId="1" fillId="62" borderId="6" xfId="0" applyNumberFormat="1" applyFont="1" applyFill="1" applyBorder="1" applyAlignment="1">
      <alignment horizontal="center" vertical="center"/>
    </xf>
    <xf numFmtId="49" fontId="1" fillId="62" borderId="6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top" wrapText="1"/>
    </xf>
    <xf numFmtId="0" fontId="21" fillId="62" borderId="6" xfId="0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vertical="center"/>
    </xf>
    <xf numFmtId="0" fontId="28" fillId="62" borderId="6" xfId="0" applyFont="1" applyFill="1" applyBorder="1" applyAlignment="1">
      <alignment/>
    </xf>
    <xf numFmtId="0" fontId="23" fillId="62" borderId="6" xfId="0" applyFont="1" applyFill="1" applyBorder="1" applyAlignment="1">
      <alignment/>
    </xf>
    <xf numFmtId="0" fontId="29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29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29" fillId="11" borderId="6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/>
    </xf>
    <xf numFmtId="0" fontId="22" fillId="11" borderId="6" xfId="0" applyFont="1" applyFill="1" applyBorder="1" applyAlignment="1">
      <alignment/>
    </xf>
    <xf numFmtId="0" fontId="28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59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0" fontId="26" fillId="62" borderId="0" xfId="0" applyFont="1" applyFill="1" applyBorder="1" applyAlignment="1">
      <alignment horizontal="left" vertical="center" wrapText="1"/>
    </xf>
    <xf numFmtId="177" fontId="26" fillId="62" borderId="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top"/>
    </xf>
    <xf numFmtId="0" fontId="59" fillId="0" borderId="32" xfId="0" applyFont="1" applyFill="1" applyBorder="1" applyAlignment="1">
      <alignment horizontal="center" vertical="top"/>
    </xf>
    <xf numFmtId="0" fontId="59" fillId="0" borderId="33" xfId="0" applyFont="1" applyFill="1" applyBorder="1" applyAlignment="1">
      <alignment horizontal="center" vertical="top"/>
    </xf>
    <xf numFmtId="0" fontId="59" fillId="62" borderId="33" xfId="0" applyFont="1" applyFill="1" applyBorder="1" applyAlignment="1">
      <alignment horizontal="center" vertical="top"/>
    </xf>
    <xf numFmtId="49" fontId="59" fillId="0" borderId="3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62" borderId="0" xfId="0" applyFont="1" applyFill="1" applyBorder="1" applyAlignment="1">
      <alignment horizontal="left" vertical="center"/>
    </xf>
    <xf numFmtId="0" fontId="1" fillId="0" borderId="17" xfId="0" applyFont="1" applyBorder="1" applyAlignment="1">
      <alignment/>
    </xf>
    <xf numFmtId="188" fontId="1" fillId="62" borderId="0" xfId="0" applyNumberFormat="1" applyFont="1" applyFill="1" applyBorder="1" applyAlignment="1">
      <alignment horizontal="center" vertical="center"/>
    </xf>
    <xf numFmtId="49" fontId="1" fillId="62" borderId="0" xfId="0" applyNumberFormat="1" applyFont="1" applyFill="1" applyBorder="1" applyAlignment="1">
      <alignment horizontal="center" vertical="center"/>
    </xf>
    <xf numFmtId="3" fontId="1" fillId="62" borderId="0" xfId="0" applyNumberFormat="1" applyFont="1" applyFill="1" applyBorder="1" applyAlignment="1">
      <alignment horizontal="center" vertical="center"/>
    </xf>
    <xf numFmtId="0" fontId="21" fillId="62" borderId="0" xfId="0" applyFont="1" applyFill="1" applyBorder="1" applyAlignment="1">
      <alignment horizontal="center" vertical="center" wrapText="1"/>
    </xf>
    <xf numFmtId="49" fontId="1" fillId="63" borderId="0" xfId="1752" applyNumberFormat="1" applyFont="1" applyFill="1" applyBorder="1" applyAlignment="1">
      <alignment horizontal="center" vertical="center" wrapText="1"/>
      <protection/>
    </xf>
    <xf numFmtId="0" fontId="1" fillId="63" borderId="0" xfId="1752" applyFont="1" applyFill="1" applyBorder="1" applyAlignment="1">
      <alignment horizontal="left" vertical="center" wrapText="1"/>
      <protection/>
    </xf>
    <xf numFmtId="0" fontId="1" fillId="63" borderId="0" xfId="0" applyFont="1" applyFill="1" applyBorder="1" applyAlignment="1">
      <alignment horizontal="left" vertical="center" wrapText="1"/>
    </xf>
    <xf numFmtId="0" fontId="1" fillId="63" borderId="0" xfId="0" applyFont="1" applyFill="1" applyBorder="1" applyAlignment="1">
      <alignment horizontal="center" vertical="center"/>
    </xf>
    <xf numFmtId="2" fontId="1" fillId="63" borderId="0" xfId="0" applyNumberFormat="1" applyFont="1" applyFill="1" applyBorder="1" applyAlignment="1">
      <alignment horizontal="center" vertical="center"/>
    </xf>
    <xf numFmtId="188" fontId="1" fillId="63" borderId="0" xfId="0" applyNumberFormat="1" applyFont="1" applyFill="1" applyBorder="1" applyAlignment="1">
      <alignment horizontal="center" vertical="center"/>
    </xf>
    <xf numFmtId="2" fontId="1" fillId="63" borderId="0" xfId="0" applyNumberFormat="1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center" vertical="center" wrapText="1"/>
    </xf>
    <xf numFmtId="49" fontId="1" fillId="63" borderId="0" xfId="0" applyNumberFormat="1" applyFont="1" applyFill="1" applyBorder="1" applyAlignment="1">
      <alignment horizontal="center" vertical="center"/>
    </xf>
    <xf numFmtId="49" fontId="140" fillId="62" borderId="0" xfId="0" applyNumberFormat="1" applyFont="1" applyFill="1" applyBorder="1" applyAlignment="1">
      <alignment horizontal="center" vertical="center"/>
    </xf>
    <xf numFmtId="0" fontId="140" fillId="62" borderId="0" xfId="0" applyFont="1" applyFill="1" applyBorder="1" applyAlignment="1">
      <alignment horizontal="left" vertical="center" wrapText="1"/>
    </xf>
    <xf numFmtId="0" fontId="1" fillId="62" borderId="0" xfId="0" applyFont="1" applyFill="1" applyBorder="1" applyAlignment="1">
      <alignment horizontal="center" vertical="center" wrapText="1"/>
    </xf>
    <xf numFmtId="0" fontId="140" fillId="62" borderId="0" xfId="0" applyFont="1" applyFill="1" applyBorder="1" applyAlignment="1">
      <alignment horizontal="center" vertical="center"/>
    </xf>
    <xf numFmtId="2" fontId="140" fillId="62" borderId="0" xfId="0" applyNumberFormat="1" applyFont="1" applyFill="1" applyBorder="1" applyAlignment="1">
      <alignment horizontal="center" vertical="center"/>
    </xf>
    <xf numFmtId="188" fontId="140" fillId="62" borderId="0" xfId="0" applyNumberFormat="1" applyFont="1" applyFill="1" applyBorder="1" applyAlignment="1">
      <alignment horizontal="center" vertical="center"/>
    </xf>
    <xf numFmtId="2" fontId="140" fillId="62" borderId="0" xfId="0" applyNumberFormat="1" applyFont="1" applyFill="1" applyBorder="1" applyAlignment="1">
      <alignment horizontal="center" vertical="center" wrapText="1"/>
    </xf>
    <xf numFmtId="0" fontId="140" fillId="62" borderId="0" xfId="0" applyFont="1" applyFill="1" applyBorder="1" applyAlignment="1">
      <alignment horizontal="center" vertical="center" wrapText="1"/>
    </xf>
    <xf numFmtId="0" fontId="140" fillId="63" borderId="0" xfId="0" applyFont="1" applyFill="1" applyBorder="1" applyAlignment="1">
      <alignment horizontal="center" vertical="center" wrapText="1"/>
    </xf>
    <xf numFmtId="0" fontId="1" fillId="63" borderId="0" xfId="0" applyFont="1" applyFill="1" applyBorder="1" applyAlignment="1">
      <alignment horizontal="left" vertical="center"/>
    </xf>
    <xf numFmtId="0" fontId="1" fillId="63" borderId="0" xfId="17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62" borderId="0" xfId="0" applyFont="1" applyFill="1" applyBorder="1" applyAlignment="1">
      <alignment horizontal="left" vertical="center" wrapText="1"/>
    </xf>
    <xf numFmtId="3" fontId="1" fillId="62" borderId="0" xfId="0" applyNumberFormat="1" applyFont="1" applyFill="1" applyBorder="1" applyAlignment="1">
      <alignment horizontal="center" vertical="center" wrapText="1"/>
    </xf>
    <xf numFmtId="0" fontId="21" fillId="63" borderId="0" xfId="0" applyFont="1" applyFill="1" applyBorder="1" applyAlignment="1">
      <alignment horizontal="center" vertical="center" wrapText="1"/>
    </xf>
    <xf numFmtId="0" fontId="21" fillId="63" borderId="0" xfId="0" applyFont="1" applyFill="1" applyBorder="1" applyAlignment="1">
      <alignment horizontal="center" vertical="center"/>
    </xf>
    <xf numFmtId="188" fontId="1" fillId="63" borderId="0" xfId="0" applyNumberFormat="1" applyFont="1" applyFill="1" applyBorder="1" applyAlignment="1">
      <alignment horizontal="center" vertical="center" wrapText="1"/>
    </xf>
    <xf numFmtId="0" fontId="141" fillId="63" borderId="0" xfId="0" applyFont="1" applyFill="1" applyBorder="1" applyAlignment="1">
      <alignment horizontal="center" vertical="center"/>
    </xf>
    <xf numFmtId="49" fontId="1" fillId="63" borderId="0" xfId="0" applyNumberFormat="1" applyFont="1" applyFill="1" applyBorder="1" applyAlignment="1">
      <alignment horizontal="center" vertical="center" wrapText="1"/>
    </xf>
    <xf numFmtId="2" fontId="1" fillId="62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" fillId="62" borderId="0" xfId="0" applyFont="1" applyFill="1" applyBorder="1" applyAlignment="1">
      <alignment horizontal="center" vertical="center"/>
    </xf>
    <xf numFmtId="0" fontId="21" fillId="62" borderId="0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62" borderId="29" xfId="0" applyFont="1" applyFill="1" applyBorder="1" applyAlignment="1">
      <alignment horizontal="center" vertical="center"/>
    </xf>
    <xf numFmtId="0" fontId="1" fillId="62" borderId="32" xfId="0" applyFont="1" applyFill="1" applyBorder="1" applyAlignment="1">
      <alignment horizontal="center" vertical="center"/>
    </xf>
    <xf numFmtId="49" fontId="1" fillId="62" borderId="28" xfId="0" applyNumberFormat="1" applyFont="1" applyFill="1" applyBorder="1" applyAlignment="1">
      <alignment horizontal="center" vertical="center"/>
    </xf>
    <xf numFmtId="49" fontId="21" fillId="62" borderId="17" xfId="0" applyNumberFormat="1" applyFont="1" applyFill="1" applyBorder="1" applyAlignment="1">
      <alignment horizontal="center" vertical="center"/>
    </xf>
    <xf numFmtId="3" fontId="21" fillId="62" borderId="33" xfId="0" applyNumberFormat="1" applyFont="1" applyFill="1" applyBorder="1" applyAlignment="1">
      <alignment horizontal="center" vertical="center"/>
    </xf>
    <xf numFmtId="0" fontId="24" fillId="62" borderId="23" xfId="0" applyFont="1" applyFill="1" applyBorder="1" applyAlignment="1">
      <alignment horizontal="center" vertical="center"/>
    </xf>
    <xf numFmtId="0" fontId="24" fillId="62" borderId="33" xfId="0" applyFont="1" applyFill="1" applyBorder="1" applyAlignment="1">
      <alignment horizontal="center" vertical="center"/>
    </xf>
    <xf numFmtId="3" fontId="21" fillId="62" borderId="32" xfId="0" applyNumberFormat="1" applyFont="1" applyFill="1" applyBorder="1" applyAlignment="1">
      <alignment horizontal="center" vertical="center"/>
    </xf>
    <xf numFmtId="3" fontId="21" fillId="62" borderId="3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57" fillId="62" borderId="0" xfId="0" applyFont="1" applyFill="1" applyBorder="1" applyAlignment="1">
      <alignment horizontal="left" vertical="center" wrapText="1"/>
    </xf>
    <xf numFmtId="49" fontId="57" fillId="62" borderId="0" xfId="0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1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9" fillId="62" borderId="0" xfId="0" applyFont="1" applyFill="1" applyBorder="1" applyAlignment="1">
      <alignment horizontal="left" vertical="center" wrapText="1"/>
    </xf>
    <xf numFmtId="0" fontId="120" fillId="62" borderId="0" xfId="0" applyFont="1" applyFill="1" applyBorder="1" applyAlignment="1">
      <alignment horizontal="left" vertical="center" wrapText="1"/>
    </xf>
    <xf numFmtId="0" fontId="0" fillId="62" borderId="0" xfId="0" applyFill="1" applyBorder="1" applyAlignment="1">
      <alignment horizontal="left" vertical="center" wrapText="1"/>
    </xf>
    <xf numFmtId="0" fontId="1" fillId="62" borderId="0" xfId="0" applyFont="1" applyFill="1" applyAlignment="1">
      <alignment horizont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59" fillId="62" borderId="35" xfId="0" applyFont="1" applyFill="1" applyBorder="1" applyAlignment="1">
      <alignment horizontal="center" vertical="center" wrapText="1"/>
    </xf>
    <xf numFmtId="0" fontId="59" fillId="62" borderId="23" xfId="0" applyFont="1" applyFill="1" applyBorder="1" applyAlignment="1">
      <alignment horizontal="center" vertical="center" wrapText="1"/>
    </xf>
    <xf numFmtId="0" fontId="59" fillId="62" borderId="3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21" fillId="62" borderId="34" xfId="0" applyFont="1" applyFill="1" applyBorder="1" applyAlignment="1">
      <alignment horizontal="left" vertical="center"/>
    </xf>
    <xf numFmtId="0" fontId="1" fillId="62" borderId="0" xfId="0" applyFont="1" applyFill="1" applyBorder="1" applyAlignment="1">
      <alignment horizontal="left" vertical="center" wrapText="1"/>
    </xf>
    <xf numFmtId="0" fontId="1" fillId="62" borderId="0" xfId="0" applyFont="1" applyFill="1" applyBorder="1" applyAlignment="1">
      <alignment horizontal="left" vertical="center"/>
    </xf>
    <xf numFmtId="0" fontId="21" fillId="62" borderId="0" xfId="0" applyFont="1" applyFill="1" applyBorder="1" applyAlignment="1">
      <alignment horizontal="left" vertical="center" wrapText="1"/>
    </xf>
    <xf numFmtId="0" fontId="21" fillId="6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8" fontId="21" fillId="62" borderId="6" xfId="0" applyNumberFormat="1" applyFont="1" applyFill="1" applyBorder="1" applyAlignment="1">
      <alignment horizontal="center" vertical="center" wrapText="1"/>
    </xf>
    <xf numFmtId="188" fontId="21" fillId="62" borderId="6" xfId="0" applyNumberFormat="1" applyFont="1" applyFill="1" applyBorder="1" applyAlignment="1">
      <alignment horizontal="center" vertical="center"/>
    </xf>
    <xf numFmtId="0" fontId="0" fillId="62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62" borderId="30" xfId="0" applyFont="1" applyFill="1" applyBorder="1" applyAlignment="1">
      <alignment horizontal="left" vertical="center"/>
    </xf>
    <xf numFmtId="0" fontId="21" fillId="62" borderId="35" xfId="0" applyFont="1" applyFill="1" applyBorder="1" applyAlignment="1">
      <alignment horizontal="center" vertical="center" wrapText="1"/>
    </xf>
    <xf numFmtId="0" fontId="21" fillId="62" borderId="23" xfId="0" applyFont="1" applyFill="1" applyBorder="1" applyAlignment="1">
      <alignment horizontal="center" vertical="center" wrapText="1"/>
    </xf>
    <xf numFmtId="0" fontId="21" fillId="62" borderId="33" xfId="0" applyFont="1" applyFill="1" applyBorder="1" applyAlignment="1">
      <alignment horizontal="center" vertical="center" wrapText="1"/>
    </xf>
    <xf numFmtId="188" fontId="21" fillId="62" borderId="28" xfId="0" applyNumberFormat="1" applyFont="1" applyFill="1" applyBorder="1" applyAlignment="1">
      <alignment horizontal="center" vertical="center"/>
    </xf>
    <xf numFmtId="0" fontId="21" fillId="62" borderId="0" xfId="0" applyFont="1" applyFill="1" applyBorder="1" applyAlignment="1">
      <alignment horizontal="center" vertical="center"/>
    </xf>
    <xf numFmtId="0" fontId="1" fillId="62" borderId="6" xfId="0" applyFont="1" applyFill="1" applyBorder="1" applyAlignment="1">
      <alignment horizontal="center" vertical="center" wrapText="1"/>
    </xf>
    <xf numFmtId="0" fontId="21" fillId="62" borderId="30" xfId="0" applyFont="1" applyFill="1" applyBorder="1" applyAlignment="1">
      <alignment horizontal="center" vertical="center" wrapText="1"/>
    </xf>
    <xf numFmtId="0" fontId="21" fillId="62" borderId="1" xfId="0" applyFont="1" applyFill="1" applyBorder="1" applyAlignment="1">
      <alignment horizontal="center" vertical="center" wrapText="1"/>
    </xf>
    <xf numFmtId="0" fontId="21" fillId="62" borderId="34" xfId="0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left" vertical="center"/>
    </xf>
    <xf numFmtId="188" fontId="57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21" fillId="62" borderId="32" xfId="0" applyFont="1" applyFill="1" applyBorder="1" applyAlignment="1">
      <alignment horizontal="center" vertical="center"/>
    </xf>
    <xf numFmtId="0" fontId="21" fillId="62" borderId="28" xfId="0" applyFont="1" applyFill="1" applyBorder="1" applyAlignment="1">
      <alignment horizontal="center" vertical="center"/>
    </xf>
    <xf numFmtId="2" fontId="21" fillId="62" borderId="28" xfId="0" applyNumberFormat="1" applyFont="1" applyFill="1" applyBorder="1" applyAlignment="1">
      <alignment horizontal="center" vertical="center" wrapText="1"/>
    </xf>
    <xf numFmtId="0" fontId="21" fillId="62" borderId="6" xfId="0" applyFont="1" applyFill="1" applyBorder="1" applyAlignment="1">
      <alignment horizontal="center" vertical="center"/>
    </xf>
    <xf numFmtId="49" fontId="21" fillId="62" borderId="6" xfId="0" applyNumberFormat="1" applyFont="1" applyFill="1" applyBorder="1" applyAlignment="1">
      <alignment horizontal="center" vertical="center" wrapText="1"/>
    </xf>
    <xf numFmtId="49" fontId="0" fillId="62" borderId="6" xfId="0" applyNumberFormat="1" applyFont="1" applyFill="1" applyBorder="1" applyAlignment="1">
      <alignment horizontal="center" vertical="center" wrapText="1"/>
    </xf>
    <xf numFmtId="0" fontId="0" fillId="62" borderId="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57" fillId="0" borderId="0" xfId="0" applyNumberFormat="1" applyFont="1" applyFill="1" applyAlignment="1">
      <alignment horizontal="right" vertical="center" wrapText="1"/>
    </xf>
    <xf numFmtId="0" fontId="131" fillId="0" borderId="0" xfId="0" applyFont="1" applyFill="1" applyAlignment="1">
      <alignment horizontal="center" vertical="center" wrapText="1"/>
    </xf>
    <xf numFmtId="0" fontId="131" fillId="0" borderId="0" xfId="0" applyFont="1" applyFill="1" applyAlignment="1">
      <alignment horizontal="center" vertical="center"/>
    </xf>
    <xf numFmtId="49" fontId="21" fillId="62" borderId="27" xfId="0" applyNumberFormat="1" applyFont="1" applyFill="1" applyBorder="1" applyAlignment="1">
      <alignment horizontal="center" vertical="center" wrapText="1"/>
    </xf>
    <xf numFmtId="49" fontId="21" fillId="62" borderId="0" xfId="0" applyNumberFormat="1" applyFont="1" applyFill="1" applyBorder="1" applyAlignment="1">
      <alignment horizontal="center" vertical="center" wrapText="1"/>
    </xf>
    <xf numFmtId="49" fontId="21" fillId="62" borderId="17" xfId="0" applyNumberFormat="1" applyFont="1" applyFill="1" applyBorder="1" applyAlignment="1">
      <alignment horizontal="center" vertical="center" wrapText="1"/>
    </xf>
    <xf numFmtId="0" fontId="21" fillId="62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2189">
    <cellStyle name="Normal" xfId="0"/>
    <cellStyle name=" 1" xfId="15"/>
    <cellStyle name="&#10;bidires=100&#13;" xfId="16"/>
    <cellStyle name="&#10;bidires=100&#13; 2" xfId="17"/>
    <cellStyle name="&#10;bidires=100&#13; 2 2" xfId="18"/>
    <cellStyle name="&#10;bidires=100&#13; 2 2 2" xfId="19"/>
    <cellStyle name="&#10;bidires=100&#13; 2 2_Потоки реализации ИП" xfId="20"/>
    <cellStyle name="&#10;bidires=100&#13; 3" xfId="21"/>
    <cellStyle name="&#10;bidires=100&#13; 3 2" xfId="22"/>
    <cellStyle name="&#10;bidires=100&#13; 3_Потоки реализации ИП" xfId="23"/>
    <cellStyle name="&#10;bidires=100&#13;_1_Оренбург 2009-2013" xfId="24"/>
    <cellStyle name="%" xfId="25"/>
    <cellStyle name="%_Inputs" xfId="26"/>
    <cellStyle name="%_Inputs (const)" xfId="27"/>
    <cellStyle name="%_Inputs Co" xfId="28"/>
    <cellStyle name="?" xfId="29"/>
    <cellStyle name="?…?ж?Ш?и [0.00]" xfId="30"/>
    <cellStyle name="?W??_‘O’с?р??" xfId="31"/>
    <cellStyle name="_~6450243" xfId="32"/>
    <cellStyle name="_CashFlow_2007_проект_02_02_final" xfId="33"/>
    <cellStyle name="_CPI foodimp" xfId="34"/>
    <cellStyle name="_FFF" xfId="35"/>
    <cellStyle name="_FFF_New Form10_2" xfId="36"/>
    <cellStyle name="_FFF_Nsi" xfId="37"/>
    <cellStyle name="_FFF_Nsi_1" xfId="38"/>
    <cellStyle name="_FFF_Nsi_139" xfId="39"/>
    <cellStyle name="_FFF_Nsi_140" xfId="40"/>
    <cellStyle name="_FFF_Nsi_140(Зах)" xfId="41"/>
    <cellStyle name="_FFF_Nsi_140_mod" xfId="42"/>
    <cellStyle name="_FFF_Summary" xfId="43"/>
    <cellStyle name="_FFF_Tax_form_1кв_3" xfId="44"/>
    <cellStyle name="_FFF_БКЭ" xfId="45"/>
    <cellStyle name="_Final_Book_010301" xfId="46"/>
    <cellStyle name="_Final_Book_010301_New Form10_2" xfId="47"/>
    <cellStyle name="_Final_Book_010301_Nsi" xfId="48"/>
    <cellStyle name="_Final_Book_010301_Nsi_1" xfId="49"/>
    <cellStyle name="_Final_Book_010301_Nsi_139" xfId="50"/>
    <cellStyle name="_Final_Book_010301_Nsi_140" xfId="51"/>
    <cellStyle name="_Final_Book_010301_Nsi_140(Зах)" xfId="52"/>
    <cellStyle name="_Final_Book_010301_Nsi_140_mod" xfId="53"/>
    <cellStyle name="_Final_Book_010301_Summary" xfId="54"/>
    <cellStyle name="_Final_Book_010301_Tax_form_1кв_3" xfId="55"/>
    <cellStyle name="_Final_Book_010301_БКЭ" xfId="56"/>
    <cellStyle name="_macro 2012 var 1" xfId="57"/>
    <cellStyle name="_Model_RAB Мой" xfId="58"/>
    <cellStyle name="_Model_RAB Мой 2" xfId="59"/>
    <cellStyle name="_Model_RAB Мой 2_OREP.KU.2011.MONTHLY.02(v0.1)" xfId="60"/>
    <cellStyle name="_Model_RAB Мой 2_OREP.KU.2011.MONTHLY.02(v0.4)" xfId="61"/>
    <cellStyle name="_Model_RAB Мой 2_OREP.KU.2011.MONTHLY.11(v1.4)" xfId="62"/>
    <cellStyle name="_Model_RAB Мой 2_UPDATE.OREP.KU.2011.MONTHLY.02.TO.1.2" xfId="63"/>
    <cellStyle name="_Model_RAB Мой_46EE.2011(v1.0)" xfId="64"/>
    <cellStyle name="_Model_RAB Мой_46EE.2011(v1.0)_INDEX.STATION.2012(v1.0)_" xfId="65"/>
    <cellStyle name="_Model_RAB Мой_46EE.2011(v1.0)_INDEX.STATION.2012(v2.0)" xfId="66"/>
    <cellStyle name="_Model_RAB Мой_ARMRAZR" xfId="67"/>
    <cellStyle name="_Model_RAB Мой_BALANCE.WARM.2011YEAR.NEW.UPDATE.SCHEME" xfId="68"/>
    <cellStyle name="_Model_RAB Мой_EE.2REK.P2011.4.78(v0.3)" xfId="69"/>
    <cellStyle name="_Model_RAB Мой_INVEST.EE.PLAN.4.78(v0.1)" xfId="70"/>
    <cellStyle name="_Model_RAB Мой_INVEST.EE.PLAN.4.78(v0.3)" xfId="71"/>
    <cellStyle name="_Model_RAB Мой_INVEST.PLAN.4.78(v0.1)" xfId="72"/>
    <cellStyle name="_Model_RAB Мой_INVEST.WARM.PLAN.4.78(v0.1)" xfId="73"/>
    <cellStyle name="_Model_RAB Мой_INVEST_WARM_PLAN" xfId="74"/>
    <cellStyle name="_Model_RAB Мой_NADB.JNVLS.APTEKA.2011(v1.3.3)" xfId="75"/>
    <cellStyle name="_Model_RAB Мой_NADB.JNVLS.APTEKA.2011(v1.3.3)_INDEX.STATION.2012(v1.0)_" xfId="76"/>
    <cellStyle name="_Model_RAB Мой_NADB.JNVLS.APTEKA.2011(v1.3.3)_INDEX.STATION.2012(v2.0)" xfId="77"/>
    <cellStyle name="_Model_RAB Мой_NADB.JNVLS.APTEKA.2011(v1.3.4)" xfId="78"/>
    <cellStyle name="_Model_RAB Мой_NADB.JNVLS.APTEKA.2011(v1.3.4)_INDEX.STATION.2012(v1.0)_" xfId="79"/>
    <cellStyle name="_Model_RAB Мой_NADB.JNVLS.APTEKA.2011(v1.3.4)_INDEX.STATION.2012(v2.0)" xfId="80"/>
    <cellStyle name="_Model_RAB Мой_PREDEL.JKH.UTV.2011(v1.0.1)" xfId="81"/>
    <cellStyle name="_Model_RAB Мой_PREDEL.JKH.UTV.2011(v1.0.1)_INDEX.STATION.2012(v1.0)_" xfId="82"/>
    <cellStyle name="_Model_RAB Мой_PREDEL.JKH.UTV.2011(v1.0.1)_INDEX.STATION.2012(v2.0)" xfId="83"/>
    <cellStyle name="_Model_RAB Мой_TEST.TEMPLATE" xfId="84"/>
    <cellStyle name="_Model_RAB Мой_UPDATE.46EE.2011.TO.1.1" xfId="85"/>
    <cellStyle name="_Model_RAB Мой_UPDATE.BALANCE.WARM.2011YEAR.TO.1.1" xfId="86"/>
    <cellStyle name="_Model_RAB Мой_UPDATE.BALANCE.WARM.2011YEAR.TO.1.1_INDEX.STATION.2012(v1.0)_" xfId="87"/>
    <cellStyle name="_Model_RAB Мой_UPDATE.BALANCE.WARM.2011YEAR.TO.1.1_INDEX.STATION.2012(v2.0)" xfId="88"/>
    <cellStyle name="_Model_RAB Мой_UPDATE.BALANCE.WARM.2011YEAR.TO.1.1_OREP.KU.2011.MONTHLY.02(v1.1)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INDEX.STATION.2012(v1.0)_" xfId="97"/>
    <cellStyle name="_Model_RAB_MRSK_svod_46EE.2011(v1.0)_INDEX.STATION.2012(v2.0)" xfId="98"/>
    <cellStyle name="_Model_RAB_MRSK_svod_ARMRAZR" xfId="99"/>
    <cellStyle name="_Model_RAB_MRSK_svod_BALANCE.WARM.2011YEAR.NEW.UPDATE.SCHEME" xfId="100"/>
    <cellStyle name="_Model_RAB_MRSK_svod_EE.2REK.P2011.4.78(v0.3)" xfId="101"/>
    <cellStyle name="_Model_RAB_MRSK_svod_INVEST.EE.PLAN.4.78(v0.1)" xfId="102"/>
    <cellStyle name="_Model_RAB_MRSK_svod_INVEST.EE.PLAN.4.78(v0.3)" xfId="103"/>
    <cellStyle name="_Model_RAB_MRSK_svod_INVEST.PLAN.4.78(v0.1)" xfId="104"/>
    <cellStyle name="_Model_RAB_MRSK_svod_INVEST.WARM.PLAN.4.78(v0.1)" xfId="105"/>
    <cellStyle name="_Model_RAB_MRSK_svod_INVEST_WARM_PLAN" xfId="106"/>
    <cellStyle name="_Model_RAB_MRSK_svod_NADB.JNVLS.APTEKA.2011(v1.3.3)" xfId="107"/>
    <cellStyle name="_Model_RAB_MRSK_svod_NADB.JNVLS.APTEKA.2011(v1.3.3)_INDEX.STATION.2012(v1.0)_" xfId="108"/>
    <cellStyle name="_Model_RAB_MRSK_svod_NADB.JNVLS.APTEKA.2011(v1.3.3)_INDEX.STATION.2012(v2.0)" xfId="109"/>
    <cellStyle name="_Model_RAB_MRSK_svod_NADB.JNVLS.APTEKA.2011(v1.3.4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PREDEL.JKH.UTV.2011(v1.0.1)" xfId="113"/>
    <cellStyle name="_Model_RAB_MRSK_svod_PREDEL.JKH.UTV.2011(v1.0.1)_INDEX.STATION.2012(v1.0)_" xfId="114"/>
    <cellStyle name="_Model_RAB_MRSK_svod_PREDEL.JKH.UTV.2011(v1.0.1)_INDEX.STATION.2012(v2.0)" xfId="115"/>
    <cellStyle name="_Model_RAB_MRSK_svod_TEST.TEMPLATE" xfId="116"/>
    <cellStyle name="_Model_RAB_MRSK_svod_UPDATE.46EE.2011.TO.1.1" xfId="117"/>
    <cellStyle name="_Model_RAB_MRSK_svod_UPDATE.BALANCE.WARM.2011YEAR.TO.1.1" xfId="118"/>
    <cellStyle name="_Model_RAB_MRSK_svod_UPDATE.BALANCE.WARM.2011YEAR.TO.1.1_INDEX.STATION.2012(v1.0)_" xfId="119"/>
    <cellStyle name="_Model_RAB_MRSK_svod_UPDATE.BALANCE.WARM.2011YEAR.TO.1.1_INDEX.STATION.2012(v2.0)" xfId="120"/>
    <cellStyle name="_Model_RAB_MRSK_svod_UPDATE.BALANCE.WARM.2011YEAR.TO.1.1_OREP.KU.2011.MONTHLY.02(v1.1)" xfId="121"/>
    <cellStyle name="_New_Sofi" xfId="122"/>
    <cellStyle name="_New_Sofi_FFF" xfId="123"/>
    <cellStyle name="_New_Sofi_New Form10_2" xfId="124"/>
    <cellStyle name="_New_Sofi_Nsi" xfId="125"/>
    <cellStyle name="_New_Sofi_Nsi_1" xfId="126"/>
    <cellStyle name="_New_Sofi_Nsi_139" xfId="127"/>
    <cellStyle name="_New_Sofi_Nsi_140" xfId="128"/>
    <cellStyle name="_New_Sofi_Nsi_140(Зах)" xfId="129"/>
    <cellStyle name="_New_Sofi_Nsi_140_mod" xfId="130"/>
    <cellStyle name="_New_Sofi_Summary" xfId="131"/>
    <cellStyle name="_New_Sofi_Tax_form_1кв_3" xfId="132"/>
    <cellStyle name="_New_Sofi_БКЭ" xfId="133"/>
    <cellStyle name="_Nsi" xfId="134"/>
    <cellStyle name="_Plug" xfId="135"/>
    <cellStyle name="_v-2013-2030- 2b17.01.11Нах-cpiнов. курс inn 1-2-Е1xls" xfId="136"/>
    <cellStyle name="_АГ" xfId="137"/>
    <cellStyle name="_АГ_Анализ ЭЭ на 2009г (отчет ОГЭ)" xfId="138"/>
    <cellStyle name="_АГ_Калуга (июнь)" xfId="139"/>
    <cellStyle name="_АГ_Омск (июнь)" xfId="140"/>
    <cellStyle name="_АГ_Оренбург" xfId="141"/>
    <cellStyle name="_АГ_Приложение 6 - Формат скользящего бюджета и отчетности 20081" xfId="142"/>
    <cellStyle name="_АГ_Тверь (июнь)" xfId="143"/>
    <cellStyle name="_АГ_Тверь 27.05.08" xfId="144"/>
    <cellStyle name="_АГ_Тверь 27.05.08 2" xfId="145"/>
    <cellStyle name="_АГ_Тверь 27.05.08_Расшифровки CF" xfId="146"/>
    <cellStyle name="_АГ_Тверь 27.05.08_шаблон презентационных форм" xfId="147"/>
    <cellStyle name="_АГ_Форма для бюджета 2009-2013" xfId="148"/>
    <cellStyle name="_АГ_ФОРМА ДЛЯ БЮДЖЕТА 2009-2013 для БК" xfId="149"/>
    <cellStyle name="_АГ_Формат анализ ЭЭ 20.08.08" xfId="150"/>
    <cellStyle name="_АГ_Формат отчетности 2008" xfId="151"/>
    <cellStyle name="_АГ_Формы по ээ и произ пок-лям" xfId="152"/>
    <cellStyle name="_АГ_шаблон презентационных форм" xfId="153"/>
    <cellStyle name="_АГ_шаблон презентационных форм_Расшифровки CF" xfId="154"/>
    <cellStyle name="_АГТС от 09.10.09." xfId="155"/>
    <cellStyle name="_Аморт,налоги,охрана,молоко" xfId="156"/>
    <cellStyle name="_БДР (ЦФО) 05-11-08" xfId="157"/>
    <cellStyle name="_БДР 2008 факт 1 кв. + проект на год 10.04.08" xfId="158"/>
    <cellStyle name="_БДР 2009" xfId="159"/>
    <cellStyle name="_БДР 3 квартал" xfId="160"/>
    <cellStyle name="_Бухгалтерия (налоги, амортизация, прочие)" xfId="161"/>
    <cellStyle name="_Бюджет2006_ПОКАЗАТЕЛИ СВОДНЫЕ" xfId="162"/>
    <cellStyle name="_ВО ОП ТЭС-ОТ- 2007" xfId="163"/>
    <cellStyle name="_ВФ ОАО ТЭС-ОТ- 2009" xfId="164"/>
    <cellStyle name="_выручка по присоединениям2" xfId="165"/>
    <cellStyle name="_ГКПЗ 2009" xfId="166"/>
    <cellStyle name="_Договор аренды ЯЭ с разбивкой" xfId="167"/>
    <cellStyle name="_Защита ФЗП" xfId="168"/>
    <cellStyle name="_Исходные данные для модели" xfId="169"/>
    <cellStyle name="_Книга1" xfId="170"/>
    <cellStyle name="_Книга3" xfId="171"/>
    <cellStyle name="_Книга3_New Form10_2" xfId="172"/>
    <cellStyle name="_Книга3_Nsi" xfId="173"/>
    <cellStyle name="_Книга3_Nsi_1" xfId="174"/>
    <cellStyle name="_Книга3_Nsi_139" xfId="175"/>
    <cellStyle name="_Книга3_Nsi_140" xfId="176"/>
    <cellStyle name="_Книга3_Nsi_140(Зах)" xfId="177"/>
    <cellStyle name="_Книга3_Nsi_140_mod" xfId="178"/>
    <cellStyle name="_Книга3_Summary" xfId="179"/>
    <cellStyle name="_Книга3_Tax_form_1кв_3" xfId="180"/>
    <cellStyle name="_Книга3_БКЭ" xfId="181"/>
    <cellStyle name="_Книга7" xfId="182"/>
    <cellStyle name="_Книга7_New Form10_2" xfId="183"/>
    <cellStyle name="_Книга7_Nsi" xfId="184"/>
    <cellStyle name="_Книга7_Nsi_1" xfId="185"/>
    <cellStyle name="_Книга7_Nsi_139" xfId="186"/>
    <cellStyle name="_Книга7_Nsi_140" xfId="187"/>
    <cellStyle name="_Книга7_Nsi_140(Зах)" xfId="188"/>
    <cellStyle name="_Книга7_Nsi_140_mod" xfId="189"/>
    <cellStyle name="_Книга7_Summary" xfId="190"/>
    <cellStyle name="_Книга7_Tax_form_1кв_3" xfId="191"/>
    <cellStyle name="_Книга7_БКЭ" xfId="192"/>
    <cellStyle name="_Консолидация-2008-проект-new" xfId="193"/>
    <cellStyle name="_Копия Затраты под АЭР ремонт+содерж на март" xfId="194"/>
    <cellStyle name="_Модель - 2(23)" xfId="195"/>
    <cellStyle name="_МОДЕЛЬ_1 (2)" xfId="196"/>
    <cellStyle name="_МОДЕЛЬ_1 (2) 2" xfId="197"/>
    <cellStyle name="_МОДЕЛЬ_1 (2) 2_OREP.KU.2011.MONTHLY.02(v0.1)" xfId="198"/>
    <cellStyle name="_МОДЕЛЬ_1 (2) 2_OREP.KU.2011.MONTHLY.02(v0.4)" xfId="199"/>
    <cellStyle name="_МОДЕЛЬ_1 (2) 2_OREP.KU.2011.MONTHLY.11(v1.4)" xfId="200"/>
    <cellStyle name="_МОДЕЛЬ_1 (2) 2_UPDATE.OREP.KU.2011.MONTHLY.02.TO.1.2" xfId="201"/>
    <cellStyle name="_МОДЕЛЬ_1 (2)_46EE.2011(v1.0)" xfId="202"/>
    <cellStyle name="_МОДЕЛЬ_1 (2)_46EE.2011(v1.0)_INDEX.STATION.2012(v1.0)_" xfId="203"/>
    <cellStyle name="_МОДЕЛЬ_1 (2)_46EE.2011(v1.0)_INDEX.STATION.2012(v2.0)" xfId="204"/>
    <cellStyle name="_МОДЕЛЬ_1 (2)_ARMRAZR" xfId="205"/>
    <cellStyle name="_МОДЕЛЬ_1 (2)_BALANCE.WARM.2011YEAR.NEW.UPDATE.SCHEME" xfId="206"/>
    <cellStyle name="_МОДЕЛЬ_1 (2)_EE.2REK.P2011.4.78(v0.3)" xfId="207"/>
    <cellStyle name="_МОДЕЛЬ_1 (2)_INVEST.EE.PLAN.4.78(v0.1)" xfId="208"/>
    <cellStyle name="_МОДЕЛЬ_1 (2)_INVEST.EE.PLAN.4.78(v0.3)" xfId="209"/>
    <cellStyle name="_МОДЕЛЬ_1 (2)_INVEST.PLAN.4.78(v0.1)" xfId="210"/>
    <cellStyle name="_МОДЕЛЬ_1 (2)_INVEST.WARM.PLAN.4.78(v0.1)" xfId="211"/>
    <cellStyle name="_МОДЕЛЬ_1 (2)_INVEST_WARM_PLAN" xfId="212"/>
    <cellStyle name="_МОДЕЛЬ_1 (2)_NADB.JNVLS.APTEKA.2011(v1.3.3)" xfId="213"/>
    <cellStyle name="_МОДЕЛЬ_1 (2)_NADB.JNVLS.APTEKA.2011(v1.3.3)_INDEX.STATION.2012(v1.0)_" xfId="214"/>
    <cellStyle name="_МОДЕЛЬ_1 (2)_NADB.JNVLS.APTEKA.2011(v1.3.3)_INDEX.STATION.2012(v2.0)" xfId="215"/>
    <cellStyle name="_МОДЕЛЬ_1 (2)_NADB.JNVLS.APTEKA.2011(v1.3.4)" xfId="216"/>
    <cellStyle name="_МОДЕЛЬ_1 (2)_NADB.JNVLS.APTEKA.2011(v1.3.4)_INDEX.STATION.2012(v1.0)_" xfId="217"/>
    <cellStyle name="_МОДЕЛЬ_1 (2)_NADB.JNVLS.APTEKA.2011(v1.3.4)_INDEX.STATION.2012(v2.0)" xfId="218"/>
    <cellStyle name="_МОДЕЛЬ_1 (2)_PREDEL.JKH.UTV.2011(v1.0.1)" xfId="219"/>
    <cellStyle name="_МОДЕЛЬ_1 (2)_PREDEL.JKH.UTV.2011(v1.0.1)_INDEX.STATION.2012(v1.0)_" xfId="220"/>
    <cellStyle name="_МОДЕЛЬ_1 (2)_PREDEL.JKH.UTV.2011(v1.0.1)_INDEX.STATION.2012(v2.0)" xfId="221"/>
    <cellStyle name="_МОДЕЛЬ_1 (2)_TEST.TEMPLATE" xfId="222"/>
    <cellStyle name="_МОДЕЛЬ_1 (2)_UPDATE.46EE.2011.TO.1.1" xfId="223"/>
    <cellStyle name="_МОДЕЛЬ_1 (2)_UPDATE.BALANCE.WARM.2011YEAR.TO.1.1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OREP.KU.2011.MONTHLY.02(v1.1)" xfId="227"/>
    <cellStyle name="_НВВ 2009 постатейно свод по филиалам_09_02_09" xfId="228"/>
    <cellStyle name="_НВВ 2009 постатейно свод по филиалам_для Валентина" xfId="229"/>
    <cellStyle name="_Омск" xfId="230"/>
    <cellStyle name="_ОТ ИД 2009" xfId="231"/>
    <cellStyle name="_ПЛАН 2006  АРМ " xfId="232"/>
    <cellStyle name="_ПЛАН 2008 АРМ " xfId="233"/>
    <cellStyle name="_ПЛАН 2011 под 130 млн итог на подпись" xfId="234"/>
    <cellStyle name="_ПЛАН 2011 тарифы 250 млн блочный" xfId="235"/>
    <cellStyle name="_План по ремонту ХЦ 2007" xfId="236"/>
    <cellStyle name="_пр 5 тариф RAB" xfId="237"/>
    <cellStyle name="_пр 5 тариф RAB 2" xfId="238"/>
    <cellStyle name="_пр 5 тариф RAB 2_OREP.KU.2011.MONTHLY.02(v0.1)" xfId="239"/>
    <cellStyle name="_пр 5 тариф RAB 2_OREP.KU.2011.MONTHLY.02(v0.4)" xfId="240"/>
    <cellStyle name="_пр 5 тариф RAB 2_OREP.KU.2011.MONTHLY.11(v1.4)" xfId="241"/>
    <cellStyle name="_пр 5 тариф RAB 2_UPDATE.OREP.KU.2011.MONTHLY.02.TO.1.2" xfId="242"/>
    <cellStyle name="_пр 5 тариф RAB_46EE.2011(v1.0)" xfId="243"/>
    <cellStyle name="_пр 5 тариф RAB_46EE.2011(v1.0)_INDEX.STATION.2012(v1.0)_" xfId="244"/>
    <cellStyle name="_пр 5 тариф RAB_46EE.2011(v1.0)_INDEX.STATION.2012(v2.0)" xfId="245"/>
    <cellStyle name="_пр 5 тариф RAB_ARMRAZR" xfId="246"/>
    <cellStyle name="_пр 5 тариф RAB_BALANCE.WARM.2011YEAR.NEW.UPDATE.SCHEME" xfId="247"/>
    <cellStyle name="_пр 5 тариф RAB_EE.2REK.P2011.4.78(v0.3)" xfId="248"/>
    <cellStyle name="_пр 5 тариф RAB_INVEST.EE.PLAN.4.78(v0.1)" xfId="249"/>
    <cellStyle name="_пр 5 тариф RAB_INVEST.EE.PLAN.4.78(v0.3)" xfId="250"/>
    <cellStyle name="_пр 5 тариф RAB_INVEST.PLAN.4.78(v0.1)" xfId="251"/>
    <cellStyle name="_пр 5 тариф RAB_INVEST.WARM.PLAN.4.78(v0.1)" xfId="252"/>
    <cellStyle name="_пр 5 тариф RAB_INVEST_WARM_PLAN" xfId="253"/>
    <cellStyle name="_пр 5 тариф RAB_NADB.JNVLS.APTEKA.2011(v1.3.3)" xfId="254"/>
    <cellStyle name="_пр 5 тариф RAB_NADB.JNVLS.APTEKA.2011(v1.3.3)_INDEX.STATION.2012(v1.0)_" xfId="255"/>
    <cellStyle name="_пр 5 тариф RAB_NADB.JNVLS.APTEKA.2011(v1.3.3)_INDEX.STATION.2012(v2.0)" xfId="256"/>
    <cellStyle name="_пр 5 тариф RAB_NADB.JNVLS.APTEKA.2011(v1.3.4)" xfId="257"/>
    <cellStyle name="_пр 5 тариф RAB_NADB.JNVLS.APTEKA.2011(v1.3.4)_INDEX.STATION.2012(v1.0)_" xfId="258"/>
    <cellStyle name="_пр 5 тариф RAB_NADB.JNVLS.APTEKA.2011(v1.3.4)_INDEX.STATION.2012(v2.0)" xfId="259"/>
    <cellStyle name="_пр 5 тариф RAB_PREDEL.JKH.UTV.2011(v1.0.1)" xfId="260"/>
    <cellStyle name="_пр 5 тариф RAB_PREDEL.JKH.UTV.2011(v1.0.1)_INDEX.STATION.2012(v1.0)_" xfId="261"/>
    <cellStyle name="_пр 5 тариф RAB_PREDEL.JKH.UTV.2011(v1.0.1)_INDEX.STATION.2012(v2.0)" xfId="262"/>
    <cellStyle name="_пр 5 тариф RAB_TEST.TEMPLATE" xfId="263"/>
    <cellStyle name="_пр 5 тариф RAB_UPDATE.46EE.2011.TO.1.1" xfId="264"/>
    <cellStyle name="_пр 5 тариф RAB_UPDATE.BALANCE.WARM.2011YEAR.TO.1.1" xfId="265"/>
    <cellStyle name="_пр 5 тариф RAB_UPDATE.BALANCE.WARM.2011YEAR.TO.1.1_INDEX.STATION.2012(v1.0)_" xfId="266"/>
    <cellStyle name="_пр 5 тариф RAB_UPDATE.BALANCE.WARM.2011YEAR.TO.1.1_INDEX.STATION.2012(v2.0)" xfId="267"/>
    <cellStyle name="_пр 5 тариф RAB_UPDATE.BALANCE.WARM.2011YEAR.TO.1.1_OREP.KU.2011.MONTHLY.02(v1.1)" xfId="268"/>
    <cellStyle name="_Предожение _ДБП_2009 г ( согласованные БП)  (2)" xfId="269"/>
    <cellStyle name="_ПРИЛ. 2003_ЧТЭ" xfId="270"/>
    <cellStyle name="_Приложение 2 0806 факт" xfId="271"/>
    <cellStyle name="_Приложение МТС-3-КС" xfId="272"/>
    <cellStyle name="_Приложение-МТС--2-1" xfId="273"/>
    <cellStyle name="_Расчет RAB_22072008" xfId="274"/>
    <cellStyle name="_Расчет RAB_22072008 2" xfId="275"/>
    <cellStyle name="_Расчет RAB_22072008 2_OREP.KU.2011.MONTHLY.02(v0.1)" xfId="276"/>
    <cellStyle name="_Расчет RAB_22072008 2_OREP.KU.2011.MONTHLY.02(v0.4)" xfId="277"/>
    <cellStyle name="_Расчет RAB_22072008 2_OREP.KU.2011.MONTHLY.11(v1.4)" xfId="278"/>
    <cellStyle name="_Расчет RAB_22072008 2_UPDATE.OREP.KU.2011.MONTHLY.02.TO.1.2" xfId="279"/>
    <cellStyle name="_Расчет RAB_22072008_46EE.2011(v1.0)" xfId="280"/>
    <cellStyle name="_Расчет RAB_22072008_46EE.2011(v1.0)_INDEX.STATION.2012(v1.0)_" xfId="281"/>
    <cellStyle name="_Расчет RAB_22072008_46EE.2011(v1.0)_INDEX.STATION.2012(v2.0)" xfId="282"/>
    <cellStyle name="_Расчет RAB_22072008_ARMRAZR" xfId="283"/>
    <cellStyle name="_Расчет RAB_22072008_BALANCE.WARM.2011YEAR.NEW.UPDATE.SCHEME" xfId="284"/>
    <cellStyle name="_Расчет RAB_22072008_EE.2REK.P2011.4.78(v0.3)" xfId="285"/>
    <cellStyle name="_Расчет RAB_22072008_INVEST.EE.PLAN.4.78(v0.1)" xfId="286"/>
    <cellStyle name="_Расчет RAB_22072008_INVEST.EE.PLAN.4.78(v0.3)" xfId="287"/>
    <cellStyle name="_Расчет RAB_22072008_INVEST.PLAN.4.78(v0.1)" xfId="288"/>
    <cellStyle name="_Расчет RAB_22072008_INVEST.WARM.PLAN.4.78(v0.1)" xfId="289"/>
    <cellStyle name="_Расчет RAB_22072008_INVEST_WARM_PLAN" xfId="290"/>
    <cellStyle name="_Расчет RAB_22072008_NADB.JNVLS.APTEKA.2011(v1.3.3)" xfId="291"/>
    <cellStyle name="_Расчет RAB_22072008_NADB.JNVLS.APTEKA.2011(v1.3.3)_INDEX.STATION.2012(v1.0)_" xfId="292"/>
    <cellStyle name="_Расчет RAB_22072008_NADB.JNVLS.APTEKA.2011(v1.3.3)_INDEX.STATION.2012(v2.0)" xfId="293"/>
    <cellStyle name="_Расчет RAB_22072008_NADB.JNVLS.APTEKA.2011(v1.3.4)" xfId="294"/>
    <cellStyle name="_Расчет RAB_22072008_NADB.JNVLS.APTEKA.2011(v1.3.4)_INDEX.STATION.2012(v1.0)_" xfId="295"/>
    <cellStyle name="_Расчет RAB_22072008_NADB.JNVLS.APTEKA.2011(v1.3.4)_INDEX.STATION.2012(v2.0)" xfId="296"/>
    <cellStyle name="_Расчет RAB_22072008_PREDEL.JKH.UTV.2011(v1.0.1)" xfId="297"/>
    <cellStyle name="_Расчет RAB_22072008_PREDEL.JKH.UTV.2011(v1.0.1)_INDEX.STATION.2012(v1.0)_" xfId="298"/>
    <cellStyle name="_Расчет RAB_22072008_PREDEL.JKH.UTV.2011(v1.0.1)_INDEX.STATION.2012(v2.0)" xfId="299"/>
    <cellStyle name="_Расчет RAB_22072008_TEST.TEMPLATE" xfId="300"/>
    <cellStyle name="_Расчет RAB_22072008_UPDATE.46EE.2011.TO.1.1" xfId="301"/>
    <cellStyle name="_Расчет RAB_22072008_UPDATE.BALANCE.WARM.2011YEAR.TO.1.1" xfId="302"/>
    <cellStyle name="_Расчет RAB_22072008_UPDATE.BALANCE.WARM.2011YEAR.TO.1.1_INDEX.STATION.2012(v1.0)_" xfId="303"/>
    <cellStyle name="_Расчет RAB_22072008_UPDATE.BALANCE.WARM.2011YEAR.TO.1.1_INDEX.STATION.2012(v2.0)" xfId="304"/>
    <cellStyle name="_Расчет RAB_22072008_UPDATE.BALANCE.WARM.2011YEAR.TO.1.1_OREP.KU.2011.MONTHLY.02(v1.1)" xfId="305"/>
    <cellStyle name="_Расчет RAB_Лен и МОЭСК_с 2010 года_14.04.2009_со сглаж_version 3.0_без ФСК" xfId="306"/>
    <cellStyle name="_Расчет RAB_Лен и МОЭСК_с 2010 года_14.04.2009_со сглаж_version 3.0_без ФСК 2" xfId="307"/>
    <cellStyle name="_Расчет RAB_Лен и МОЭСК_с 2010 года_14.04.2009_со сглаж_version 3.0_без ФСК 2_OREP.KU.2011.MONTHLY.02(v0.1)" xfId="308"/>
    <cellStyle name="_Расчет RAB_Лен и МОЭСК_с 2010 года_14.04.2009_со сглаж_version 3.0_без ФСК 2_OREP.KU.2011.MONTHLY.02(v0.4)" xfId="309"/>
    <cellStyle name="_Расчет RAB_Лен и МОЭСК_с 2010 года_14.04.2009_со сглаж_version 3.0_без ФСК 2_OREP.KU.2011.MONTHLY.11(v1.4)" xfId="310"/>
    <cellStyle name="_Расчет RAB_Лен и МОЭСК_с 2010 года_14.04.2009_со сглаж_version 3.0_без ФСК 2_UPDATE.OREP.KU.2011.MONTHLY.02.TO.1.2" xfId="311"/>
    <cellStyle name="_Расчет RAB_Лен и МОЭСК_с 2010 года_14.04.2009_со сглаж_version 3.0_без ФСК_46EE.2011(v1.0)" xfId="312"/>
    <cellStyle name="_Расчет RAB_Лен и МОЭСК_с 2010 года_14.04.2009_со сглаж_version 3.0_без ФСК_46EE.2011(v1.0)_INDEX.STATION.2012(v1.0)_" xfId="313"/>
    <cellStyle name="_Расчет RAB_Лен и МОЭСК_с 2010 года_14.04.2009_со сглаж_version 3.0_без ФСК_46EE.2011(v1.0)_INDEX.STATION.2012(v2.0)" xfId="314"/>
    <cellStyle name="_Расчет RAB_Лен и МОЭСК_с 2010 года_14.04.2009_со сглаж_version 3.0_без ФСК_ARMRAZR" xfId="315"/>
    <cellStyle name="_Расчет RAB_Лен и МОЭСК_с 2010 года_14.04.2009_со сглаж_version 3.0_без ФСК_BALANCE.WARM.2011YEAR.NEW.UPDATE.SCHEME" xfId="316"/>
    <cellStyle name="_Расчет RAB_Лен и МОЭСК_с 2010 года_14.04.2009_со сглаж_version 3.0_без ФСК_EE.2REK.P2011.4.78(v0.3)" xfId="317"/>
    <cellStyle name="_Расчет RAB_Лен и МОЭСК_с 2010 года_14.04.2009_со сглаж_version 3.0_без ФСК_INVEST.EE.PLAN.4.78(v0.1)" xfId="318"/>
    <cellStyle name="_Расчет RAB_Лен и МОЭСК_с 2010 года_14.04.2009_со сглаж_version 3.0_без ФСК_INVEST.EE.PLAN.4.78(v0.3)" xfId="319"/>
    <cellStyle name="_Расчет RAB_Лен и МОЭСК_с 2010 года_14.04.2009_со сглаж_version 3.0_без ФСК_INVEST.PLAN.4.78(v0.1)" xfId="320"/>
    <cellStyle name="_Расчет RAB_Лен и МОЭСК_с 2010 года_14.04.2009_со сглаж_version 3.0_без ФСК_INVEST.WARM.PLAN.4.78(v0.1)" xfId="321"/>
    <cellStyle name="_Расчет RAB_Лен и МОЭСК_с 2010 года_14.04.2009_со сглаж_version 3.0_без ФСК_INVEST_WARM_PLAN" xfId="322"/>
    <cellStyle name="_Расчет RAB_Лен и МОЭСК_с 2010 года_14.04.2009_со сглаж_version 3.0_без ФСК_NADB.JNVLS.APTEKA.2011(v1.3.3)" xfId="323"/>
    <cellStyle name="_Расчет RAB_Лен и МОЭСК_с 2010 года_14.04.2009_со сглаж_version 3.0_без ФСК_NADB.JNVLS.APTEKA.2011(v1.3.3)_INDEX.STATION.2012(v1.0)_" xfId="324"/>
    <cellStyle name="_Расчет RAB_Лен и МОЭСК_с 2010 года_14.04.2009_со сглаж_version 3.0_без ФСК_NADB.JNVLS.APTEKA.2011(v1.3.3)_INDEX.STATION.2012(v2.0)" xfId="325"/>
    <cellStyle name="_Расчет RAB_Лен и МОЭСК_с 2010 года_14.04.2009_со сглаж_version 3.0_без ФСК_NADB.JNVLS.APTEKA.2011(v1.3.4)" xfId="326"/>
    <cellStyle name="_Расчет RAB_Лен и МОЭСК_с 2010 года_14.04.2009_со сглаж_version 3.0_без ФСК_NADB.JNVLS.APTEKA.2011(v1.3.4)_INDEX.STATION.2012(v1.0)_" xfId="327"/>
    <cellStyle name="_Расчет RAB_Лен и МОЭСК_с 2010 года_14.04.2009_со сглаж_version 3.0_без ФСК_NADB.JNVLS.APTEKA.2011(v1.3.4)_INDEX.STATION.2012(v2.0)" xfId="328"/>
    <cellStyle name="_Расчет RAB_Лен и МОЭСК_с 2010 года_14.04.2009_со сглаж_version 3.0_без ФСК_PREDEL.JKH.UTV.2011(v1.0.1)" xfId="329"/>
    <cellStyle name="_Расчет RAB_Лен и МОЭСК_с 2010 года_14.04.2009_со сглаж_version 3.0_без ФСК_PREDEL.JKH.UTV.2011(v1.0.1)_INDEX.STATION.2012(v1.0)_" xfId="330"/>
    <cellStyle name="_Расчет RAB_Лен и МОЭСК_с 2010 года_14.04.2009_со сглаж_version 3.0_без ФСК_PREDEL.JKH.UTV.2011(v1.0.1)_INDEX.STATION.2012(v2.0)" xfId="331"/>
    <cellStyle name="_Расчет RAB_Лен и МОЭСК_с 2010 года_14.04.2009_со сглаж_version 3.0_без ФСК_TEST.TEMPLATE" xfId="332"/>
    <cellStyle name="_Расчет RAB_Лен и МОЭСК_с 2010 года_14.04.2009_со сглаж_version 3.0_без ФСК_UPDATE.46EE.2011.TO.1.1" xfId="333"/>
    <cellStyle name="_Расчет RAB_Лен и МОЭСК_с 2010 года_14.04.2009_со сглаж_version 3.0_без ФСК_UPDATE.BALANCE.WARM.2011YEAR.TO.1.1" xfId="334"/>
    <cellStyle name="_Расчет RAB_Лен и МОЭСК_с 2010 года_14.04.2009_со сглаж_version 3.0_без ФСК_UPDATE.BALANCE.WARM.2011YEAR.TO.1.1_INDEX.STATION.2012(v1.0)_" xfId="335"/>
    <cellStyle name="_Расчет RAB_Лен и МОЭСК_с 2010 года_14.04.2009_со сглаж_version 3.0_без ФСК_UPDATE.BALANCE.WARM.2011YEAR.TO.1.1_INDEX.STATION.2012(v2.0)" xfId="336"/>
    <cellStyle name="_Расчет RAB_Лен и МОЭСК_с 2010 года_14.04.2009_со сглаж_version 3.0_без ФСК_UPDATE.BALANCE.WARM.2011YEAR.TO.1.1_OREP.KU.2011.MONTHLY.02(v1.1)" xfId="337"/>
    <cellStyle name="_Расчет на 2008 год" xfId="338"/>
    <cellStyle name="_Расчет на 2009 год" xfId="339"/>
    <cellStyle name="_Расчет ТЕХПД на 2010 год" xfId="340"/>
    <cellStyle name="_Рем программа СТЭЦ-1тарифы 2010 год" xfId="341"/>
    <cellStyle name="_Сб-macro 2020" xfId="342"/>
    <cellStyle name="_Сб-macro 2020 2" xfId="343"/>
    <cellStyle name="_Свод по ИПР (2)" xfId="344"/>
    <cellStyle name="_Справочник затрат_ЛХ_20.10.05" xfId="345"/>
    <cellStyle name="_Табл. 9, ТФБ 2009" xfId="346"/>
    <cellStyle name="_таблицы для расчетов28-04-08_2006-2009_прибыль корр_по ИА" xfId="347"/>
    <cellStyle name="_таблицы для расчетов28-04-08_2006-2009с ИА" xfId="348"/>
    <cellStyle name="_Тарифы  СИЗ СП ОД Шапина" xfId="349"/>
    <cellStyle name="_Услуги связи_2008_котельные" xfId="350"/>
    <cellStyle name="_Форма 6  РТК.xls(отчет по Адр пр. ЛО)" xfId="351"/>
    <cellStyle name="_Форма программы ремонтов " xfId="352"/>
    <cellStyle name="_Формат разбивки по МРСК_РСК" xfId="353"/>
    <cellStyle name="_Формат_для Согласования" xfId="354"/>
    <cellStyle name="_ХХХ Прил 2 Формы бюджетных документов 2007" xfId="355"/>
    <cellStyle name="_экон.форм-т ВО 1 с разбивкой" xfId="356"/>
    <cellStyle name="’К‰Э [0.00]" xfId="357"/>
    <cellStyle name="”€ќђќ‘ћ‚›‰" xfId="358"/>
    <cellStyle name="”€љ‘€ђћ‚ђќќ›‰" xfId="359"/>
    <cellStyle name="”ќђќ‘ћ‚›‰" xfId="360"/>
    <cellStyle name="”љ‘ђћ‚ђќќ›‰" xfId="361"/>
    <cellStyle name="„…ќ…†ќ›‰" xfId="362"/>
    <cellStyle name="„ђ’ђ" xfId="363"/>
    <cellStyle name="€’ћѓћ‚›‰" xfId="364"/>
    <cellStyle name="‡ђѓћ‹ћ‚ћљ1" xfId="365"/>
    <cellStyle name="‡ђѓћ‹ћ‚ћљ2" xfId="366"/>
    <cellStyle name="’ћѓћ‚›‰" xfId="367"/>
    <cellStyle name="0,0&#13;&#10;NA&#13;&#10; 2" xfId="368"/>
    <cellStyle name="0,00;0;" xfId="369"/>
    <cellStyle name="0,00;0; 2" xfId="370"/>
    <cellStyle name="0,00;0; 3" xfId="371"/>
    <cellStyle name="0,00;0; 4" xfId="372"/>
    <cellStyle name="1Normal" xfId="373"/>
    <cellStyle name="20% - Accent1" xfId="374"/>
    <cellStyle name="20% - Accent1 2" xfId="375"/>
    <cellStyle name="20% - Accent1 3" xfId="376"/>
    <cellStyle name="20% - Accent1 4" xfId="377"/>
    <cellStyle name="20% - Accent1 5" xfId="378"/>
    <cellStyle name="20% - Accent1_46EE.2011(v1.0)" xfId="379"/>
    <cellStyle name="20% - Accent2" xfId="380"/>
    <cellStyle name="20% - Accent2 2" xfId="381"/>
    <cellStyle name="20% - Accent2 3" xfId="382"/>
    <cellStyle name="20% - Accent2 4" xfId="383"/>
    <cellStyle name="20% - Accent2 5" xfId="384"/>
    <cellStyle name="20% - Accent2_46EE.2011(v1.0)" xfId="385"/>
    <cellStyle name="20% - Accent3" xfId="386"/>
    <cellStyle name="20% - Accent3 2" xfId="387"/>
    <cellStyle name="20% - Accent3 3" xfId="388"/>
    <cellStyle name="20% - Accent3 4" xfId="389"/>
    <cellStyle name="20% - Accent3 5" xfId="390"/>
    <cellStyle name="20% - Accent3_46EE.2011(v1.0)" xfId="391"/>
    <cellStyle name="20% - Accent4" xfId="392"/>
    <cellStyle name="20% - Accent4 2" xfId="393"/>
    <cellStyle name="20% - Accent4 3" xfId="394"/>
    <cellStyle name="20% - Accent4 4" xfId="395"/>
    <cellStyle name="20% - Accent4 5" xfId="396"/>
    <cellStyle name="20% - Accent4_46EE.2011(v1.0)" xfId="397"/>
    <cellStyle name="20% - Accent5" xfId="398"/>
    <cellStyle name="20% - Accent5 2" xfId="399"/>
    <cellStyle name="20% - Accent5 3" xfId="400"/>
    <cellStyle name="20% - Accent5 4" xfId="401"/>
    <cellStyle name="20% - Accent5 5" xfId="402"/>
    <cellStyle name="20% - Accent5_46EE.2011(v1.0)" xfId="403"/>
    <cellStyle name="20% - Accent6" xfId="404"/>
    <cellStyle name="20% - Accent6 2" xfId="405"/>
    <cellStyle name="20% - Accent6 3" xfId="406"/>
    <cellStyle name="20% - Accent6 4" xfId="407"/>
    <cellStyle name="20% - Accent6 5" xfId="408"/>
    <cellStyle name="20% - Accent6_46EE.2011(v1.0)" xfId="409"/>
    <cellStyle name="20% - Акцент1" xfId="410"/>
    <cellStyle name="20% — акцент1" xfId="411"/>
    <cellStyle name="20% - Акцент1 10" xfId="412"/>
    <cellStyle name="20% - Акцент1 2" xfId="413"/>
    <cellStyle name="20% - Акцент1 2 2" xfId="414"/>
    <cellStyle name="20% - Акцент1 2 3" xfId="415"/>
    <cellStyle name="20% - Акцент1 2_46EE.2011(v1.0)" xfId="416"/>
    <cellStyle name="20% - Акцент1 3" xfId="417"/>
    <cellStyle name="20% - Акцент1 3 2" xfId="418"/>
    <cellStyle name="20% - Акцент1 3 3" xfId="419"/>
    <cellStyle name="20% - Акцент1 3_46EE.2011(v1.0)" xfId="420"/>
    <cellStyle name="20% - Акцент1 4" xfId="421"/>
    <cellStyle name="20% - Акцент1 4 2" xfId="422"/>
    <cellStyle name="20% - Акцент1 4 3" xfId="423"/>
    <cellStyle name="20% - Акцент1 4_46EE.2011(v1.0)" xfId="424"/>
    <cellStyle name="20% - Акцент1 5" xfId="425"/>
    <cellStyle name="20% - Акцент1 5 2" xfId="426"/>
    <cellStyle name="20% - Акцент1 5 3" xfId="427"/>
    <cellStyle name="20% - Акцент1 5_46EE.2011(v1.0)" xfId="428"/>
    <cellStyle name="20% - Акцент1 6" xfId="429"/>
    <cellStyle name="20% - Акцент1 6 2" xfId="430"/>
    <cellStyle name="20% - Акцент1 6 3" xfId="431"/>
    <cellStyle name="20% - Акцент1 6_46EE.2011(v1.0)" xfId="432"/>
    <cellStyle name="20% - Акцент1 7" xfId="433"/>
    <cellStyle name="20% - Акцент1 7 2" xfId="434"/>
    <cellStyle name="20% - Акцент1 7 3" xfId="435"/>
    <cellStyle name="20% - Акцент1 7_46EE.2011(v1.0)" xfId="436"/>
    <cellStyle name="20% - Акцент1 8" xfId="437"/>
    <cellStyle name="20% - Акцент1 8 2" xfId="438"/>
    <cellStyle name="20% - Акцент1 8 3" xfId="439"/>
    <cellStyle name="20% - Акцент1 8_46EE.2011(v1.0)" xfId="440"/>
    <cellStyle name="20% - Акцент1 9" xfId="441"/>
    <cellStyle name="20% - Акцент1 9 2" xfId="442"/>
    <cellStyle name="20% - Акцент1 9 3" xfId="443"/>
    <cellStyle name="20% - Акцент1 9_46EE.2011(v1.0)" xfId="444"/>
    <cellStyle name="20% - Акцент2" xfId="445"/>
    <cellStyle name="20% — акцент2" xfId="446"/>
    <cellStyle name="20% - Акцент2 10" xfId="447"/>
    <cellStyle name="20% - Акцент2 2" xfId="448"/>
    <cellStyle name="20% - Акцент2 2 2" xfId="449"/>
    <cellStyle name="20% - Акцент2 2 3" xfId="450"/>
    <cellStyle name="20% - Акцент2 2_46EE.2011(v1.0)" xfId="451"/>
    <cellStyle name="20% - Акцент2 3" xfId="452"/>
    <cellStyle name="20% - Акцент2 3 2" xfId="453"/>
    <cellStyle name="20% - Акцент2 3 3" xfId="454"/>
    <cellStyle name="20% - Акцент2 3_46EE.2011(v1.0)" xfId="455"/>
    <cellStyle name="20% - Акцент2 4" xfId="456"/>
    <cellStyle name="20% - Акцент2 4 2" xfId="457"/>
    <cellStyle name="20% - Акцент2 4 3" xfId="458"/>
    <cellStyle name="20% - Акцент2 4_46EE.2011(v1.0)" xfId="459"/>
    <cellStyle name="20% - Акцент2 5" xfId="460"/>
    <cellStyle name="20% - Акцент2 5 2" xfId="461"/>
    <cellStyle name="20% - Акцент2 5 3" xfId="462"/>
    <cellStyle name="20% - Акцент2 5_46EE.2011(v1.0)" xfId="463"/>
    <cellStyle name="20% - Акцент2 6" xfId="464"/>
    <cellStyle name="20% - Акцент2 6 2" xfId="465"/>
    <cellStyle name="20% - Акцент2 6 3" xfId="466"/>
    <cellStyle name="20% - Акцент2 6_46EE.2011(v1.0)" xfId="467"/>
    <cellStyle name="20% - Акцент2 7" xfId="468"/>
    <cellStyle name="20% - Акцент2 7 2" xfId="469"/>
    <cellStyle name="20% - Акцент2 7 3" xfId="470"/>
    <cellStyle name="20% - Акцент2 7_46EE.2011(v1.0)" xfId="471"/>
    <cellStyle name="20% - Акцент2 8" xfId="472"/>
    <cellStyle name="20% - Акцент2 8 2" xfId="473"/>
    <cellStyle name="20% - Акцент2 8 3" xfId="474"/>
    <cellStyle name="20% - Акцент2 8_46EE.2011(v1.0)" xfId="475"/>
    <cellStyle name="20% - Акцент2 9" xfId="476"/>
    <cellStyle name="20% - Акцент2 9 2" xfId="477"/>
    <cellStyle name="20% - Акцент2 9 3" xfId="478"/>
    <cellStyle name="20% - Акцент2 9_46EE.2011(v1.0)" xfId="479"/>
    <cellStyle name="20% - Акцент3" xfId="480"/>
    <cellStyle name="20% — акцент3" xfId="481"/>
    <cellStyle name="20% - Акцент3 10" xfId="482"/>
    <cellStyle name="20% - Акцент3 2" xfId="483"/>
    <cellStyle name="20% - Акцент3 2 2" xfId="484"/>
    <cellStyle name="20% - Акцент3 2 3" xfId="485"/>
    <cellStyle name="20% - Акцент3 2_46EE.2011(v1.0)" xfId="486"/>
    <cellStyle name="20% - Акцент3 3" xfId="487"/>
    <cellStyle name="20% - Акцент3 3 2" xfId="488"/>
    <cellStyle name="20% - Акцент3 3 3" xfId="489"/>
    <cellStyle name="20% - Акцент3 3_46EE.2011(v1.0)" xfId="490"/>
    <cellStyle name="20% - Акцент3 4" xfId="491"/>
    <cellStyle name="20% - Акцент3 4 2" xfId="492"/>
    <cellStyle name="20% - Акцент3 4 3" xfId="493"/>
    <cellStyle name="20% - Акцент3 4_46EE.2011(v1.0)" xfId="494"/>
    <cellStyle name="20% - Акцент3 5" xfId="495"/>
    <cellStyle name="20% - Акцент3 5 2" xfId="496"/>
    <cellStyle name="20% - Акцент3 5 3" xfId="497"/>
    <cellStyle name="20% - Акцент3 5_46EE.2011(v1.0)" xfId="498"/>
    <cellStyle name="20% - Акцент3 6" xfId="499"/>
    <cellStyle name="20% - Акцент3 6 2" xfId="500"/>
    <cellStyle name="20% - Акцент3 6 3" xfId="501"/>
    <cellStyle name="20% - Акцент3 6_46EE.2011(v1.0)" xfId="502"/>
    <cellStyle name="20% - Акцент3 7" xfId="503"/>
    <cellStyle name="20% - Акцент3 7 2" xfId="504"/>
    <cellStyle name="20% - Акцент3 7 3" xfId="505"/>
    <cellStyle name="20% - Акцент3 7_46EE.2011(v1.0)" xfId="506"/>
    <cellStyle name="20% - Акцент3 8" xfId="507"/>
    <cellStyle name="20% - Акцент3 8 2" xfId="508"/>
    <cellStyle name="20% - Акцент3 8 3" xfId="509"/>
    <cellStyle name="20% - Акцент3 8_46EE.2011(v1.0)" xfId="510"/>
    <cellStyle name="20% - Акцент3 9" xfId="511"/>
    <cellStyle name="20% - Акцент3 9 2" xfId="512"/>
    <cellStyle name="20% - Акцент3 9 3" xfId="513"/>
    <cellStyle name="20% - Акцент3 9_46EE.2011(v1.0)" xfId="514"/>
    <cellStyle name="20% - Акцент4" xfId="515"/>
    <cellStyle name="20% — акцент4" xfId="516"/>
    <cellStyle name="20% - Акцент4 10" xfId="517"/>
    <cellStyle name="20% - Акцент4 2" xfId="518"/>
    <cellStyle name="20% - Акцент4 2 2" xfId="519"/>
    <cellStyle name="20% - Акцент4 2 3" xfId="520"/>
    <cellStyle name="20% - Акцент4 2_46EE.2011(v1.0)" xfId="521"/>
    <cellStyle name="20% - Акцент4 3" xfId="522"/>
    <cellStyle name="20% - Акцент4 3 2" xfId="523"/>
    <cellStyle name="20% - Акцент4 3 3" xfId="524"/>
    <cellStyle name="20% - Акцент4 3_46EE.2011(v1.0)" xfId="525"/>
    <cellStyle name="20% - Акцент4 4" xfId="526"/>
    <cellStyle name="20% - Акцент4 4 2" xfId="527"/>
    <cellStyle name="20% - Акцент4 4 3" xfId="528"/>
    <cellStyle name="20% - Акцент4 4_46EE.2011(v1.0)" xfId="529"/>
    <cellStyle name="20% - Акцент4 5" xfId="530"/>
    <cellStyle name="20% - Акцент4 5 2" xfId="531"/>
    <cellStyle name="20% - Акцент4 5 3" xfId="532"/>
    <cellStyle name="20% - Акцент4 5_46EE.2011(v1.0)" xfId="533"/>
    <cellStyle name="20% - Акцент4 6" xfId="534"/>
    <cellStyle name="20% - Акцент4 6 2" xfId="535"/>
    <cellStyle name="20% - Акцент4 6 3" xfId="536"/>
    <cellStyle name="20% - Акцент4 6_46EE.2011(v1.0)" xfId="537"/>
    <cellStyle name="20% - Акцент4 7" xfId="538"/>
    <cellStyle name="20% - Акцент4 7 2" xfId="539"/>
    <cellStyle name="20% - Акцент4 7 3" xfId="540"/>
    <cellStyle name="20% - Акцент4 7_46EE.2011(v1.0)" xfId="541"/>
    <cellStyle name="20% - Акцент4 8" xfId="542"/>
    <cellStyle name="20% - Акцент4 8 2" xfId="543"/>
    <cellStyle name="20% - Акцент4 8 3" xfId="544"/>
    <cellStyle name="20% - Акцент4 8_46EE.2011(v1.0)" xfId="545"/>
    <cellStyle name="20% - Акцент4 9" xfId="546"/>
    <cellStyle name="20% - Акцент4 9 2" xfId="547"/>
    <cellStyle name="20% - Акцент4 9 3" xfId="548"/>
    <cellStyle name="20% - Акцент4 9_46EE.2011(v1.0)" xfId="549"/>
    <cellStyle name="20% - Акцент5" xfId="550"/>
    <cellStyle name="20% — акцент5" xfId="551"/>
    <cellStyle name="20% - Акцент5 10" xfId="552"/>
    <cellStyle name="20% - Акцент5 2" xfId="553"/>
    <cellStyle name="20% - Акцент5 2 2" xfId="554"/>
    <cellStyle name="20% - Акцент5 2 3" xfId="555"/>
    <cellStyle name="20% - Акцент5 2_46EE.2011(v1.0)" xfId="556"/>
    <cellStyle name="20% - Акцент5 3" xfId="557"/>
    <cellStyle name="20% - Акцент5 3 2" xfId="558"/>
    <cellStyle name="20% - Акцент5 3 3" xfId="559"/>
    <cellStyle name="20% - Акцент5 3_46EE.2011(v1.0)" xfId="560"/>
    <cellStyle name="20% - Акцент5 4" xfId="561"/>
    <cellStyle name="20% - Акцент5 4 2" xfId="562"/>
    <cellStyle name="20% - Акцент5 4 3" xfId="563"/>
    <cellStyle name="20% - Акцент5 4_46EE.2011(v1.0)" xfId="564"/>
    <cellStyle name="20% - Акцент5 5" xfId="565"/>
    <cellStyle name="20% - Акцент5 5 2" xfId="566"/>
    <cellStyle name="20% - Акцент5 5 3" xfId="567"/>
    <cellStyle name="20% - Акцент5 5_46EE.2011(v1.0)" xfId="568"/>
    <cellStyle name="20% - Акцент5 6" xfId="569"/>
    <cellStyle name="20% - Акцент5 6 2" xfId="570"/>
    <cellStyle name="20% - Акцент5 6 3" xfId="571"/>
    <cellStyle name="20% - Акцент5 6_46EE.2011(v1.0)" xfId="572"/>
    <cellStyle name="20% - Акцент5 7" xfId="573"/>
    <cellStyle name="20% - Акцент5 7 2" xfId="574"/>
    <cellStyle name="20% - Акцент5 7 3" xfId="575"/>
    <cellStyle name="20% - Акцент5 7_46EE.2011(v1.0)" xfId="576"/>
    <cellStyle name="20% - Акцент5 8" xfId="577"/>
    <cellStyle name="20% - Акцент5 8 2" xfId="578"/>
    <cellStyle name="20% - Акцент5 8 3" xfId="579"/>
    <cellStyle name="20% - Акцент5 8_46EE.2011(v1.0)" xfId="580"/>
    <cellStyle name="20% - Акцент5 9" xfId="581"/>
    <cellStyle name="20% - Акцент5 9 2" xfId="582"/>
    <cellStyle name="20% - Акцент5 9 3" xfId="583"/>
    <cellStyle name="20% - Акцент5 9_46EE.2011(v1.0)" xfId="584"/>
    <cellStyle name="20% - Акцент6" xfId="585"/>
    <cellStyle name="20% — акцент6" xfId="586"/>
    <cellStyle name="20% - Акцент6 10" xfId="587"/>
    <cellStyle name="20% - Акцент6 2" xfId="588"/>
    <cellStyle name="20% - Акцент6 2 2" xfId="589"/>
    <cellStyle name="20% - Акцент6 2 3" xfId="590"/>
    <cellStyle name="20% - Акцент6 2_46EE.2011(v1.0)" xfId="591"/>
    <cellStyle name="20% - Акцент6 3" xfId="592"/>
    <cellStyle name="20% - Акцент6 3 2" xfId="593"/>
    <cellStyle name="20% - Акцент6 3 3" xfId="594"/>
    <cellStyle name="20% - Акцент6 3_46EE.2011(v1.0)" xfId="595"/>
    <cellStyle name="20% - Акцент6 4" xfId="596"/>
    <cellStyle name="20% - Акцент6 4 2" xfId="597"/>
    <cellStyle name="20% - Акцент6 4 3" xfId="598"/>
    <cellStyle name="20% - Акцент6 4_46EE.2011(v1.0)" xfId="599"/>
    <cellStyle name="20% - Акцент6 5" xfId="600"/>
    <cellStyle name="20% - Акцент6 5 2" xfId="601"/>
    <cellStyle name="20% - Акцент6 5 3" xfId="602"/>
    <cellStyle name="20% - Акцент6 5_46EE.2011(v1.0)" xfId="603"/>
    <cellStyle name="20% - Акцент6 6" xfId="604"/>
    <cellStyle name="20% - Акцент6 6 2" xfId="605"/>
    <cellStyle name="20% - Акцент6 6 3" xfId="606"/>
    <cellStyle name="20% - Акцент6 6_46EE.2011(v1.0)" xfId="607"/>
    <cellStyle name="20% - Акцент6 7" xfId="608"/>
    <cellStyle name="20% - Акцент6 7 2" xfId="609"/>
    <cellStyle name="20% - Акцент6 7 3" xfId="610"/>
    <cellStyle name="20% - Акцент6 7_46EE.2011(v1.0)" xfId="611"/>
    <cellStyle name="20% - Акцент6 8" xfId="612"/>
    <cellStyle name="20% - Акцент6 8 2" xfId="613"/>
    <cellStyle name="20% - Акцент6 8 3" xfId="614"/>
    <cellStyle name="20% - Акцент6 8_46EE.2011(v1.0)" xfId="615"/>
    <cellStyle name="20% - Акцент6 9" xfId="616"/>
    <cellStyle name="20% - Акцент6 9 2" xfId="617"/>
    <cellStyle name="20% - Акцент6 9 3" xfId="618"/>
    <cellStyle name="20% - Акцент6 9_46EE.2011(v1.0)" xfId="619"/>
    <cellStyle name="40% - Accent1" xfId="620"/>
    <cellStyle name="40% - Accent1 2" xfId="621"/>
    <cellStyle name="40% - Accent1 3" xfId="622"/>
    <cellStyle name="40% - Accent1 4" xfId="623"/>
    <cellStyle name="40% - Accent1 5" xfId="624"/>
    <cellStyle name="40% - Accent1_46EE.2011(v1.0)" xfId="625"/>
    <cellStyle name="40% - Accent2" xfId="626"/>
    <cellStyle name="40% - Accent2 2" xfId="627"/>
    <cellStyle name="40% - Accent2 3" xfId="628"/>
    <cellStyle name="40% - Accent2 4" xfId="629"/>
    <cellStyle name="40% - Accent2 5" xfId="630"/>
    <cellStyle name="40% - Accent2_46EE.2011(v1.0)" xfId="631"/>
    <cellStyle name="40% - Accent3" xfId="632"/>
    <cellStyle name="40% - Accent3 2" xfId="633"/>
    <cellStyle name="40% - Accent3 3" xfId="634"/>
    <cellStyle name="40% - Accent3 4" xfId="635"/>
    <cellStyle name="40% - Accent3 5" xfId="636"/>
    <cellStyle name="40% - Accent3_46EE.2011(v1.0)" xfId="637"/>
    <cellStyle name="40% - Accent4" xfId="638"/>
    <cellStyle name="40% - Accent4 2" xfId="639"/>
    <cellStyle name="40% - Accent4 3" xfId="640"/>
    <cellStyle name="40% - Accent4 4" xfId="641"/>
    <cellStyle name="40% - Accent4 5" xfId="642"/>
    <cellStyle name="40% - Accent4_46EE.2011(v1.0)" xfId="643"/>
    <cellStyle name="40% - Accent5" xfId="644"/>
    <cellStyle name="40% - Accent5 2" xfId="645"/>
    <cellStyle name="40% - Accent5 3" xfId="646"/>
    <cellStyle name="40% - Accent5 4" xfId="647"/>
    <cellStyle name="40% - Accent5 5" xfId="648"/>
    <cellStyle name="40% - Accent5_46EE.2011(v1.0)" xfId="649"/>
    <cellStyle name="40% - Accent6" xfId="650"/>
    <cellStyle name="40% - Accent6 2" xfId="651"/>
    <cellStyle name="40% - Accent6 3" xfId="652"/>
    <cellStyle name="40% - Accent6 4" xfId="653"/>
    <cellStyle name="40% - Accent6 5" xfId="654"/>
    <cellStyle name="40% - Accent6_46EE.2011(v1.0)" xfId="655"/>
    <cellStyle name="40% - Акцент1" xfId="656"/>
    <cellStyle name="40% — акцент1" xfId="657"/>
    <cellStyle name="40% - Акцент1 10" xfId="658"/>
    <cellStyle name="40% - Акцент1 2" xfId="659"/>
    <cellStyle name="40% - Акцент1 2 2" xfId="660"/>
    <cellStyle name="40% - Акцент1 2 3" xfId="661"/>
    <cellStyle name="40% - Акцент1 2_46EE.2011(v1.0)" xfId="662"/>
    <cellStyle name="40% - Акцент1 3" xfId="663"/>
    <cellStyle name="40% - Акцент1 3 2" xfId="664"/>
    <cellStyle name="40% - Акцент1 3 3" xfId="665"/>
    <cellStyle name="40% - Акцент1 3_46EE.2011(v1.0)" xfId="666"/>
    <cellStyle name="40% - Акцент1 4" xfId="667"/>
    <cellStyle name="40% - Акцент1 4 2" xfId="668"/>
    <cellStyle name="40% - Акцент1 4 3" xfId="669"/>
    <cellStyle name="40% - Акцент1 4_46EE.2011(v1.0)" xfId="670"/>
    <cellStyle name="40% - Акцент1 5" xfId="671"/>
    <cellStyle name="40% - Акцент1 5 2" xfId="672"/>
    <cellStyle name="40% - Акцент1 5 3" xfId="673"/>
    <cellStyle name="40% - Акцент1 5_46EE.2011(v1.0)" xfId="674"/>
    <cellStyle name="40% - Акцент1 6" xfId="675"/>
    <cellStyle name="40% - Акцент1 6 2" xfId="676"/>
    <cellStyle name="40% - Акцент1 6 3" xfId="677"/>
    <cellStyle name="40% - Акцент1 6_46EE.2011(v1.0)" xfId="678"/>
    <cellStyle name="40% - Акцент1 7" xfId="679"/>
    <cellStyle name="40% - Акцент1 7 2" xfId="680"/>
    <cellStyle name="40% - Акцент1 7 3" xfId="681"/>
    <cellStyle name="40% - Акцент1 7_46EE.2011(v1.0)" xfId="682"/>
    <cellStyle name="40% - Акцент1 8" xfId="683"/>
    <cellStyle name="40% - Акцент1 8 2" xfId="684"/>
    <cellStyle name="40% - Акцент1 8 3" xfId="685"/>
    <cellStyle name="40% - Акцент1 8_46EE.2011(v1.0)" xfId="686"/>
    <cellStyle name="40% - Акцент1 9" xfId="687"/>
    <cellStyle name="40% - Акцент1 9 2" xfId="688"/>
    <cellStyle name="40% - Акцент1 9 3" xfId="689"/>
    <cellStyle name="40% - Акцент1 9_46EE.2011(v1.0)" xfId="690"/>
    <cellStyle name="40% - Акцент2" xfId="691"/>
    <cellStyle name="40% — акцент2" xfId="692"/>
    <cellStyle name="40% - Акцент2 10" xfId="693"/>
    <cellStyle name="40% - Акцент2 2" xfId="694"/>
    <cellStyle name="40% - Акцент2 2 2" xfId="695"/>
    <cellStyle name="40% - Акцент2 2 3" xfId="696"/>
    <cellStyle name="40% - Акцент2 2_46EE.2011(v1.0)" xfId="697"/>
    <cellStyle name="40% - Акцент2 3" xfId="698"/>
    <cellStyle name="40% - Акцент2 3 2" xfId="699"/>
    <cellStyle name="40% - Акцент2 3 3" xfId="700"/>
    <cellStyle name="40% - Акцент2 3_46EE.2011(v1.0)" xfId="701"/>
    <cellStyle name="40% - Акцент2 4" xfId="702"/>
    <cellStyle name="40% - Акцент2 4 2" xfId="703"/>
    <cellStyle name="40% - Акцент2 4 3" xfId="704"/>
    <cellStyle name="40% - Акцент2 4_46EE.2011(v1.0)" xfId="705"/>
    <cellStyle name="40% - Акцент2 5" xfId="706"/>
    <cellStyle name="40% - Акцент2 5 2" xfId="707"/>
    <cellStyle name="40% - Акцент2 5 3" xfId="708"/>
    <cellStyle name="40% - Акцент2 5_46EE.2011(v1.0)" xfId="709"/>
    <cellStyle name="40% - Акцент2 6" xfId="710"/>
    <cellStyle name="40% - Акцент2 6 2" xfId="711"/>
    <cellStyle name="40% - Акцент2 6 3" xfId="712"/>
    <cellStyle name="40% - Акцент2 6_46EE.2011(v1.0)" xfId="713"/>
    <cellStyle name="40% - Акцент2 7" xfId="714"/>
    <cellStyle name="40% - Акцент2 7 2" xfId="715"/>
    <cellStyle name="40% - Акцент2 7 3" xfId="716"/>
    <cellStyle name="40% - Акцент2 7_46EE.2011(v1.0)" xfId="717"/>
    <cellStyle name="40% - Акцент2 8" xfId="718"/>
    <cellStyle name="40% - Акцент2 8 2" xfId="719"/>
    <cellStyle name="40% - Акцент2 8 3" xfId="720"/>
    <cellStyle name="40% - Акцент2 8_46EE.2011(v1.0)" xfId="721"/>
    <cellStyle name="40% - Акцент2 9" xfId="722"/>
    <cellStyle name="40% - Акцент2 9 2" xfId="723"/>
    <cellStyle name="40% - Акцент2 9 3" xfId="724"/>
    <cellStyle name="40% - Акцент2 9_46EE.2011(v1.0)" xfId="725"/>
    <cellStyle name="40% - Акцент3" xfId="726"/>
    <cellStyle name="40% — акцент3" xfId="727"/>
    <cellStyle name="40% - Акцент3 10" xfId="728"/>
    <cellStyle name="40% - Акцент3 2" xfId="729"/>
    <cellStyle name="40% - Акцент3 2 2" xfId="730"/>
    <cellStyle name="40% - Акцент3 2 3" xfId="731"/>
    <cellStyle name="40% - Акцент3 2_46EE.2011(v1.0)" xfId="732"/>
    <cellStyle name="40% - Акцент3 3" xfId="733"/>
    <cellStyle name="40% - Акцент3 3 2" xfId="734"/>
    <cellStyle name="40% - Акцент3 3 3" xfId="735"/>
    <cellStyle name="40% - Акцент3 3_46EE.2011(v1.0)" xfId="736"/>
    <cellStyle name="40% - Акцент3 4" xfId="737"/>
    <cellStyle name="40% - Акцент3 4 2" xfId="738"/>
    <cellStyle name="40% - Акцент3 4 3" xfId="739"/>
    <cellStyle name="40% - Акцент3 4_46EE.2011(v1.0)" xfId="740"/>
    <cellStyle name="40% - Акцент3 5" xfId="741"/>
    <cellStyle name="40% - Акцент3 5 2" xfId="742"/>
    <cellStyle name="40% - Акцент3 5 3" xfId="743"/>
    <cellStyle name="40% - Акцент3 5_46EE.2011(v1.0)" xfId="744"/>
    <cellStyle name="40% - Акцент3 6" xfId="745"/>
    <cellStyle name="40% - Акцент3 6 2" xfId="746"/>
    <cellStyle name="40% - Акцент3 6 3" xfId="747"/>
    <cellStyle name="40% - Акцент3 6_46EE.2011(v1.0)" xfId="748"/>
    <cellStyle name="40% - Акцент3 7" xfId="749"/>
    <cellStyle name="40% - Акцент3 7 2" xfId="750"/>
    <cellStyle name="40% - Акцент3 7 3" xfId="751"/>
    <cellStyle name="40% - Акцент3 7_46EE.2011(v1.0)" xfId="752"/>
    <cellStyle name="40% - Акцент3 8" xfId="753"/>
    <cellStyle name="40% - Акцент3 8 2" xfId="754"/>
    <cellStyle name="40% - Акцент3 8 3" xfId="755"/>
    <cellStyle name="40% - Акцент3 8_46EE.2011(v1.0)" xfId="756"/>
    <cellStyle name="40% - Акцент3 9" xfId="757"/>
    <cellStyle name="40% - Акцент3 9 2" xfId="758"/>
    <cellStyle name="40% - Акцент3 9 3" xfId="759"/>
    <cellStyle name="40% - Акцент3 9_46EE.2011(v1.0)" xfId="760"/>
    <cellStyle name="40% - Акцент4" xfId="761"/>
    <cellStyle name="40% — акцент4" xfId="762"/>
    <cellStyle name="40% - Акцент4 10" xfId="763"/>
    <cellStyle name="40% - Акцент4 2" xfId="764"/>
    <cellStyle name="40% - Акцент4 2 2" xfId="765"/>
    <cellStyle name="40% - Акцент4 2 3" xfId="766"/>
    <cellStyle name="40% - Акцент4 2_46EE.2011(v1.0)" xfId="767"/>
    <cellStyle name="40% - Акцент4 3" xfId="768"/>
    <cellStyle name="40% - Акцент4 3 2" xfId="769"/>
    <cellStyle name="40% - Акцент4 3 3" xfId="770"/>
    <cellStyle name="40% - Акцент4 3_46EE.2011(v1.0)" xfId="771"/>
    <cellStyle name="40% - Акцент4 4" xfId="772"/>
    <cellStyle name="40% - Акцент4 4 2" xfId="773"/>
    <cellStyle name="40% - Акцент4 4 3" xfId="774"/>
    <cellStyle name="40% - Акцент4 4_46EE.2011(v1.0)" xfId="775"/>
    <cellStyle name="40% - Акцент4 5" xfId="776"/>
    <cellStyle name="40% - Акцент4 5 2" xfId="777"/>
    <cellStyle name="40% - Акцент4 5 3" xfId="778"/>
    <cellStyle name="40% - Акцент4 5_46EE.2011(v1.0)" xfId="779"/>
    <cellStyle name="40% - Акцент4 6" xfId="780"/>
    <cellStyle name="40% - Акцент4 6 2" xfId="781"/>
    <cellStyle name="40% - Акцент4 6 3" xfId="782"/>
    <cellStyle name="40% - Акцент4 6_46EE.2011(v1.0)" xfId="783"/>
    <cellStyle name="40% - Акцент4 7" xfId="784"/>
    <cellStyle name="40% - Акцент4 7 2" xfId="785"/>
    <cellStyle name="40% - Акцент4 7 3" xfId="786"/>
    <cellStyle name="40% - Акцент4 7_46EE.2011(v1.0)" xfId="787"/>
    <cellStyle name="40% - Акцент4 8" xfId="788"/>
    <cellStyle name="40% - Акцент4 8 2" xfId="789"/>
    <cellStyle name="40% - Акцент4 8 3" xfId="790"/>
    <cellStyle name="40% - Акцент4 8_46EE.2011(v1.0)" xfId="791"/>
    <cellStyle name="40% - Акцент4 9" xfId="792"/>
    <cellStyle name="40% - Акцент4 9 2" xfId="793"/>
    <cellStyle name="40% - Акцент4 9 3" xfId="794"/>
    <cellStyle name="40% - Акцент4 9_46EE.2011(v1.0)" xfId="795"/>
    <cellStyle name="40% - Акцент5" xfId="796"/>
    <cellStyle name="40% — акцент5" xfId="797"/>
    <cellStyle name="40% - Акцент5 10" xfId="798"/>
    <cellStyle name="40% - Акцент5 2" xfId="799"/>
    <cellStyle name="40% - Акцент5 2 2" xfId="800"/>
    <cellStyle name="40% - Акцент5 2 3" xfId="801"/>
    <cellStyle name="40% - Акцент5 2_46EE.2011(v1.0)" xfId="802"/>
    <cellStyle name="40% - Акцент5 3" xfId="803"/>
    <cellStyle name="40% - Акцент5 3 2" xfId="804"/>
    <cellStyle name="40% - Акцент5 3 3" xfId="805"/>
    <cellStyle name="40% - Акцент5 3_46EE.2011(v1.0)" xfId="806"/>
    <cellStyle name="40% - Акцент5 4" xfId="807"/>
    <cellStyle name="40% - Акцент5 4 2" xfId="808"/>
    <cellStyle name="40% - Акцент5 4 3" xfId="809"/>
    <cellStyle name="40% - Акцент5 4_46EE.2011(v1.0)" xfId="810"/>
    <cellStyle name="40% - Акцент5 5" xfId="811"/>
    <cellStyle name="40% - Акцент5 5 2" xfId="812"/>
    <cellStyle name="40% - Акцент5 5 3" xfId="813"/>
    <cellStyle name="40% - Акцент5 5_46EE.2011(v1.0)" xfId="814"/>
    <cellStyle name="40% - Акцент5 6" xfId="815"/>
    <cellStyle name="40% - Акцент5 6 2" xfId="816"/>
    <cellStyle name="40% - Акцент5 6 3" xfId="817"/>
    <cellStyle name="40% - Акцент5 6_46EE.2011(v1.0)" xfId="818"/>
    <cellStyle name="40% - Акцент5 7" xfId="819"/>
    <cellStyle name="40% - Акцент5 7 2" xfId="820"/>
    <cellStyle name="40% - Акцент5 7 3" xfId="821"/>
    <cellStyle name="40% - Акцент5 7_46EE.2011(v1.0)" xfId="822"/>
    <cellStyle name="40% - Акцент5 8" xfId="823"/>
    <cellStyle name="40% - Акцент5 8 2" xfId="824"/>
    <cellStyle name="40% - Акцент5 8 3" xfId="825"/>
    <cellStyle name="40% - Акцент5 8_46EE.2011(v1.0)" xfId="826"/>
    <cellStyle name="40% - Акцент5 9" xfId="827"/>
    <cellStyle name="40% - Акцент5 9 2" xfId="828"/>
    <cellStyle name="40% - Акцент5 9 3" xfId="829"/>
    <cellStyle name="40% - Акцент5 9_46EE.2011(v1.0)" xfId="830"/>
    <cellStyle name="40% - Акцент6" xfId="831"/>
    <cellStyle name="40% — акцент6" xfId="832"/>
    <cellStyle name="40% - Акцент6 10" xfId="833"/>
    <cellStyle name="40% - Акцент6 2" xfId="834"/>
    <cellStyle name="40% - Акцент6 2 2" xfId="835"/>
    <cellStyle name="40% - Акцент6 2 3" xfId="836"/>
    <cellStyle name="40% - Акцент6 2_46EE.2011(v1.0)" xfId="837"/>
    <cellStyle name="40% - Акцент6 3" xfId="838"/>
    <cellStyle name="40% - Акцент6 3 2" xfId="839"/>
    <cellStyle name="40% - Акцент6 3 3" xfId="840"/>
    <cellStyle name="40% - Акцент6 3_46EE.2011(v1.0)" xfId="841"/>
    <cellStyle name="40% - Акцент6 4" xfId="842"/>
    <cellStyle name="40% - Акцент6 4 2" xfId="843"/>
    <cellStyle name="40% - Акцент6 4 3" xfId="844"/>
    <cellStyle name="40% - Акцент6 4_46EE.2011(v1.0)" xfId="845"/>
    <cellStyle name="40% - Акцент6 5" xfId="846"/>
    <cellStyle name="40% - Акцент6 5 2" xfId="847"/>
    <cellStyle name="40% - Акцент6 5 3" xfId="848"/>
    <cellStyle name="40% - Акцент6 5_46EE.2011(v1.0)" xfId="849"/>
    <cellStyle name="40% - Акцент6 6" xfId="850"/>
    <cellStyle name="40% - Акцент6 6 2" xfId="851"/>
    <cellStyle name="40% - Акцент6 6 3" xfId="852"/>
    <cellStyle name="40% - Акцент6 6_46EE.2011(v1.0)" xfId="853"/>
    <cellStyle name="40% - Акцент6 7" xfId="854"/>
    <cellStyle name="40% - Акцент6 7 2" xfId="855"/>
    <cellStyle name="40% - Акцент6 7 3" xfId="856"/>
    <cellStyle name="40% - Акцент6 7_46EE.2011(v1.0)" xfId="857"/>
    <cellStyle name="40% - Акцент6 8" xfId="858"/>
    <cellStyle name="40% - Акцент6 8 2" xfId="859"/>
    <cellStyle name="40% - Акцент6 8 3" xfId="860"/>
    <cellStyle name="40% - Акцент6 8_46EE.2011(v1.0)" xfId="861"/>
    <cellStyle name="40% - Акцент6 9" xfId="862"/>
    <cellStyle name="40% - Акцент6 9 2" xfId="863"/>
    <cellStyle name="40% - Акцент6 9 3" xfId="864"/>
    <cellStyle name="40% - Акцент6 9_46EE.2011(v1.0)" xfId="865"/>
    <cellStyle name="60% - Accent1" xfId="866"/>
    <cellStyle name="60% - Accent2" xfId="867"/>
    <cellStyle name="60% - Accent3" xfId="868"/>
    <cellStyle name="60% - Accent4" xfId="869"/>
    <cellStyle name="60% - Accent5" xfId="870"/>
    <cellStyle name="60% - Accent6" xfId="871"/>
    <cellStyle name="60% - Акцент1" xfId="872"/>
    <cellStyle name="60% — акцент1" xfId="873"/>
    <cellStyle name="60% - Акцент1 2" xfId="874"/>
    <cellStyle name="60% - Акцент1 2 2" xfId="875"/>
    <cellStyle name="60% - Акцент1 3" xfId="876"/>
    <cellStyle name="60% - Акцент1 3 2" xfId="877"/>
    <cellStyle name="60% - Акцент1 4" xfId="878"/>
    <cellStyle name="60% - Акцент1 4 2" xfId="879"/>
    <cellStyle name="60% - Акцент1 5" xfId="880"/>
    <cellStyle name="60% - Акцент1 5 2" xfId="881"/>
    <cellStyle name="60% - Акцент1 6" xfId="882"/>
    <cellStyle name="60% - Акцент1 6 2" xfId="883"/>
    <cellStyle name="60% - Акцент1 7" xfId="884"/>
    <cellStyle name="60% - Акцент1 7 2" xfId="885"/>
    <cellStyle name="60% - Акцент1 8" xfId="886"/>
    <cellStyle name="60% - Акцент1 8 2" xfId="887"/>
    <cellStyle name="60% - Акцент1 9" xfId="888"/>
    <cellStyle name="60% - Акцент1 9 2" xfId="889"/>
    <cellStyle name="60% - Акцент2" xfId="890"/>
    <cellStyle name="60% — акцент2" xfId="891"/>
    <cellStyle name="60% - Акцент2 2" xfId="892"/>
    <cellStyle name="60% - Акцент2 2 2" xfId="893"/>
    <cellStyle name="60% - Акцент2 3" xfId="894"/>
    <cellStyle name="60% - Акцент2 3 2" xfId="895"/>
    <cellStyle name="60% - Акцент2 4" xfId="896"/>
    <cellStyle name="60% - Акцент2 4 2" xfId="897"/>
    <cellStyle name="60% - Акцент2 5" xfId="898"/>
    <cellStyle name="60% - Акцент2 5 2" xfId="899"/>
    <cellStyle name="60% - Акцент2 6" xfId="900"/>
    <cellStyle name="60% - Акцент2 6 2" xfId="901"/>
    <cellStyle name="60% - Акцент2 7" xfId="902"/>
    <cellStyle name="60% - Акцент2 7 2" xfId="903"/>
    <cellStyle name="60% - Акцент2 8" xfId="904"/>
    <cellStyle name="60% - Акцент2 8 2" xfId="905"/>
    <cellStyle name="60% - Акцент2 9" xfId="906"/>
    <cellStyle name="60% - Акцент2 9 2" xfId="907"/>
    <cellStyle name="60% - Акцент3" xfId="908"/>
    <cellStyle name="60% — акцент3" xfId="909"/>
    <cellStyle name="60% - Акцент3 2" xfId="910"/>
    <cellStyle name="60% - Акцент3 2 2" xfId="911"/>
    <cellStyle name="60% - Акцент3 3" xfId="912"/>
    <cellStyle name="60% - Акцент3 3 2" xfId="913"/>
    <cellStyle name="60% - Акцент3 4" xfId="914"/>
    <cellStyle name="60% - Акцент3 4 2" xfId="915"/>
    <cellStyle name="60% - Акцент3 5" xfId="916"/>
    <cellStyle name="60% - Акцент3 5 2" xfId="917"/>
    <cellStyle name="60% - Акцент3 6" xfId="918"/>
    <cellStyle name="60% - Акцент3 6 2" xfId="919"/>
    <cellStyle name="60% - Акцент3 7" xfId="920"/>
    <cellStyle name="60% - Акцент3 7 2" xfId="921"/>
    <cellStyle name="60% - Акцент3 8" xfId="922"/>
    <cellStyle name="60% - Акцент3 8 2" xfId="923"/>
    <cellStyle name="60% - Акцент3 9" xfId="924"/>
    <cellStyle name="60% - Акцент3 9 2" xfId="925"/>
    <cellStyle name="60% - Акцент4" xfId="926"/>
    <cellStyle name="60% — акцент4" xfId="927"/>
    <cellStyle name="60% - Акцент4 2" xfId="928"/>
    <cellStyle name="60% - Акцент4 2 2" xfId="929"/>
    <cellStyle name="60% - Акцент4 3" xfId="930"/>
    <cellStyle name="60% - Акцент4 3 2" xfId="931"/>
    <cellStyle name="60% - Акцент4 4" xfId="932"/>
    <cellStyle name="60% - Акцент4 4 2" xfId="933"/>
    <cellStyle name="60% - Акцент4 5" xfId="934"/>
    <cellStyle name="60% - Акцент4 5 2" xfId="935"/>
    <cellStyle name="60% - Акцент4 6" xfId="936"/>
    <cellStyle name="60% - Акцент4 6 2" xfId="937"/>
    <cellStyle name="60% - Акцент4 7" xfId="938"/>
    <cellStyle name="60% - Акцент4 7 2" xfId="939"/>
    <cellStyle name="60% - Акцент4 8" xfId="940"/>
    <cellStyle name="60% - Акцент4 8 2" xfId="941"/>
    <cellStyle name="60% - Акцент4 9" xfId="942"/>
    <cellStyle name="60% - Акцент4 9 2" xfId="943"/>
    <cellStyle name="60% - Акцент5" xfId="944"/>
    <cellStyle name="60% — акцент5" xfId="945"/>
    <cellStyle name="60% - Акцент5 2" xfId="946"/>
    <cellStyle name="60% - Акцент5 2 2" xfId="947"/>
    <cellStyle name="60% - Акцент5 3" xfId="948"/>
    <cellStyle name="60% - Акцент5 3 2" xfId="949"/>
    <cellStyle name="60% - Акцент5 4" xfId="950"/>
    <cellStyle name="60% - Акцент5 4 2" xfId="951"/>
    <cellStyle name="60% - Акцент5 5" xfId="952"/>
    <cellStyle name="60% - Акцент5 5 2" xfId="953"/>
    <cellStyle name="60% - Акцент5 6" xfId="954"/>
    <cellStyle name="60% - Акцент5 6 2" xfId="955"/>
    <cellStyle name="60% - Акцент5 7" xfId="956"/>
    <cellStyle name="60% - Акцент5 7 2" xfId="957"/>
    <cellStyle name="60% - Акцент5 8" xfId="958"/>
    <cellStyle name="60% - Акцент5 8 2" xfId="959"/>
    <cellStyle name="60% - Акцент5 9" xfId="960"/>
    <cellStyle name="60% - Акцент5 9 2" xfId="961"/>
    <cellStyle name="60% - Акцент6" xfId="962"/>
    <cellStyle name="60% — акцент6" xfId="963"/>
    <cellStyle name="60% - Акцент6 2" xfId="964"/>
    <cellStyle name="60% - Акцент6 2 2" xfId="965"/>
    <cellStyle name="60% - Акцент6 3" xfId="966"/>
    <cellStyle name="60% - Акцент6 3 2" xfId="967"/>
    <cellStyle name="60% - Акцент6 4" xfId="968"/>
    <cellStyle name="60% - Акцент6 4 2" xfId="969"/>
    <cellStyle name="60% - Акцент6 5" xfId="970"/>
    <cellStyle name="60% - Акцент6 5 2" xfId="971"/>
    <cellStyle name="60% - Акцент6 6" xfId="972"/>
    <cellStyle name="60% - Акцент6 6 2" xfId="973"/>
    <cellStyle name="60% - Акцент6 7" xfId="974"/>
    <cellStyle name="60% - Акцент6 7 2" xfId="975"/>
    <cellStyle name="60% - Акцент6 8" xfId="976"/>
    <cellStyle name="60% - Акцент6 8 2" xfId="977"/>
    <cellStyle name="60% - Акцент6 9" xfId="978"/>
    <cellStyle name="60% - Акцент6 9 2" xfId="979"/>
    <cellStyle name="Accent1" xfId="980"/>
    <cellStyle name="Accent2" xfId="981"/>
    <cellStyle name="Accent3" xfId="982"/>
    <cellStyle name="Accent4" xfId="983"/>
    <cellStyle name="Accent5" xfId="984"/>
    <cellStyle name="Accent6" xfId="985"/>
    <cellStyle name="Ăčďĺđńńűëęŕ" xfId="986"/>
    <cellStyle name="AFE" xfId="987"/>
    <cellStyle name="Áĺççŕůčňíűé" xfId="988"/>
    <cellStyle name="Äĺíĺćíűé [0]_(ňŕá 3č)" xfId="989"/>
    <cellStyle name="Äĺíĺćíűé_(ňŕá 3č)" xfId="990"/>
    <cellStyle name="Bad" xfId="991"/>
    <cellStyle name="Blue" xfId="992"/>
    <cellStyle name="Body_$Dollars" xfId="993"/>
    <cellStyle name="Calculation" xfId="994"/>
    <cellStyle name="Check Cell" xfId="995"/>
    <cellStyle name="Chek" xfId="996"/>
    <cellStyle name="Comma [0]_0_Cash" xfId="997"/>
    <cellStyle name="Comma 0" xfId="998"/>
    <cellStyle name="Comma 0*" xfId="999"/>
    <cellStyle name="Comma 2" xfId="1000"/>
    <cellStyle name="Comma 3*" xfId="1001"/>
    <cellStyle name="Comma_0_Cash" xfId="1002"/>
    <cellStyle name="Comma0" xfId="1003"/>
    <cellStyle name="Çŕůčňíűé" xfId="1004"/>
    <cellStyle name="Currency [0]" xfId="1005"/>
    <cellStyle name="Currency [0] 2" xfId="1006"/>
    <cellStyle name="Currency [0] 2 2" xfId="1007"/>
    <cellStyle name="Currency [0] 2 3" xfId="1008"/>
    <cellStyle name="Currency [0] 2 4" xfId="1009"/>
    <cellStyle name="Currency [0] 2 5" xfId="1010"/>
    <cellStyle name="Currency [0] 2 6" xfId="1011"/>
    <cellStyle name="Currency [0] 2 7" xfId="1012"/>
    <cellStyle name="Currency [0] 2 8" xfId="1013"/>
    <cellStyle name="Currency [0] 2 9" xfId="1014"/>
    <cellStyle name="Currency [0] 3" xfId="1015"/>
    <cellStyle name="Currency [0] 3 2" xfId="1016"/>
    <cellStyle name="Currency [0] 3 3" xfId="1017"/>
    <cellStyle name="Currency [0] 3 4" xfId="1018"/>
    <cellStyle name="Currency [0] 3 5" xfId="1019"/>
    <cellStyle name="Currency [0] 3 6" xfId="1020"/>
    <cellStyle name="Currency [0] 3 7" xfId="1021"/>
    <cellStyle name="Currency [0] 3 8" xfId="1022"/>
    <cellStyle name="Currency [0] 3 9" xfId="1023"/>
    <cellStyle name="Currency [0] 4" xfId="1024"/>
    <cellStyle name="Currency [0] 4 2" xfId="1025"/>
    <cellStyle name="Currency [0] 4 3" xfId="1026"/>
    <cellStyle name="Currency [0] 4 4" xfId="1027"/>
    <cellStyle name="Currency [0] 4 5" xfId="1028"/>
    <cellStyle name="Currency [0] 4 6" xfId="1029"/>
    <cellStyle name="Currency [0] 4 7" xfId="1030"/>
    <cellStyle name="Currency [0] 4 8" xfId="1031"/>
    <cellStyle name="Currency [0] 4 9" xfId="1032"/>
    <cellStyle name="Currency [0] 5" xfId="1033"/>
    <cellStyle name="Currency [0] 5 2" xfId="1034"/>
    <cellStyle name="Currency [0] 5 3" xfId="1035"/>
    <cellStyle name="Currency [0] 5 4" xfId="1036"/>
    <cellStyle name="Currency [0] 5 5" xfId="1037"/>
    <cellStyle name="Currency [0] 5 6" xfId="1038"/>
    <cellStyle name="Currency [0] 5 7" xfId="1039"/>
    <cellStyle name="Currency [0] 5 8" xfId="1040"/>
    <cellStyle name="Currency [0] 5 9" xfId="1041"/>
    <cellStyle name="Currency [0] 6" xfId="1042"/>
    <cellStyle name="Currency [0] 6 2" xfId="1043"/>
    <cellStyle name="Currency [0] 6 3" xfId="1044"/>
    <cellStyle name="Currency [0] 7" xfId="1045"/>
    <cellStyle name="Currency [0] 7 2" xfId="1046"/>
    <cellStyle name="Currency [0] 7 3" xfId="1047"/>
    <cellStyle name="Currency [0] 8" xfId="1048"/>
    <cellStyle name="Currency [0] 8 2" xfId="1049"/>
    <cellStyle name="Currency [0] 8 3" xfId="1050"/>
    <cellStyle name="Currency 0" xfId="1051"/>
    <cellStyle name="Currency 2" xfId="1052"/>
    <cellStyle name="Currency_0_Cash" xfId="1053"/>
    <cellStyle name="Currency0" xfId="1054"/>
    <cellStyle name="Currency2" xfId="1055"/>
    <cellStyle name="Đ_x0010_" xfId="1056"/>
    <cellStyle name="date" xfId="1057"/>
    <cellStyle name="Date 2" xfId="1058"/>
    <cellStyle name="Date Aligned" xfId="1059"/>
    <cellStyle name="Dates" xfId="1060"/>
    <cellStyle name="Dezimal [0]_NEGS" xfId="1061"/>
    <cellStyle name="Dezimal_NEGS" xfId="1062"/>
    <cellStyle name="Dotted Line" xfId="1063"/>
    <cellStyle name="E&amp;Y House" xfId="1064"/>
    <cellStyle name="E-mail" xfId="1065"/>
    <cellStyle name="E-mail 2" xfId="1066"/>
    <cellStyle name="E-mail_EE.2REK.P2011.4.78(v0.3)" xfId="1067"/>
    <cellStyle name="Euro" xfId="1068"/>
    <cellStyle name="Euro 2" xfId="1069"/>
    <cellStyle name="Euro 3" xfId="1070"/>
    <cellStyle name="Euro 4" xfId="1071"/>
    <cellStyle name="Euro 5" xfId="1072"/>
    <cellStyle name="ew" xfId="1073"/>
    <cellStyle name="Excel Built-in Normal" xfId="1074"/>
    <cellStyle name="Explanatory Text" xfId="1075"/>
    <cellStyle name="F2" xfId="1076"/>
    <cellStyle name="F3" xfId="1077"/>
    <cellStyle name="F4" xfId="1078"/>
    <cellStyle name="F5" xfId="1079"/>
    <cellStyle name="F6" xfId="1080"/>
    <cellStyle name="F7" xfId="1081"/>
    <cellStyle name="F8" xfId="1082"/>
    <cellStyle name="Fixed" xfId="1083"/>
    <cellStyle name="fo]&#13;&#10;UserName=Murat Zelef&#13;&#10;UserCompany=Bumerang&#13;&#10;&#13;&#10;[File Paths]&#13;&#10;WorkingDirectory=C:\EQUIS\DLWIN&#13;&#10;DownLoader=C" xfId="1084"/>
    <cellStyle name="Followed Hyperlink" xfId="1085"/>
    <cellStyle name="Footnote" xfId="1086"/>
    <cellStyle name="Good" xfId="1087"/>
    <cellStyle name="hard no" xfId="1088"/>
    <cellStyle name="Hard Percent" xfId="1089"/>
    <cellStyle name="hardno" xfId="1090"/>
    <cellStyle name="Head 1" xfId="1091"/>
    <cellStyle name="Header" xfId="1092"/>
    <cellStyle name="header1" xfId="1093"/>
    <cellStyle name="header2" xfId="1094"/>
    <cellStyle name="Heading" xfId="1095"/>
    <cellStyle name="Heading 1" xfId="1096"/>
    <cellStyle name="Heading 2" xfId="1097"/>
    <cellStyle name="Heading 3" xfId="1098"/>
    <cellStyle name="Heading 4" xfId="1099"/>
    <cellStyle name="Heading_GP.ITOG.4.78(v1.0) - для разделения" xfId="1100"/>
    <cellStyle name="Heading2" xfId="1101"/>
    <cellStyle name="Heading2 2" xfId="1102"/>
    <cellStyle name="Heading2_EE.2REK.P2011.4.78(v0.3)" xfId="1103"/>
    <cellStyle name="Headline I" xfId="1104"/>
    <cellStyle name="Headline II" xfId="1105"/>
    <cellStyle name="Headline III" xfId="1106"/>
    <cellStyle name="Hyperlink" xfId="1107"/>
    <cellStyle name="Iau?iue_130 nnd. are." xfId="1108"/>
    <cellStyle name="Îáű÷íűé__FES" xfId="1109"/>
    <cellStyle name="Îáû÷íûé_cogs" xfId="1110"/>
    <cellStyle name="Îňęđűâŕâřŕ˙ń˙ ăčďĺđńńűëęŕ" xfId="1111"/>
    <cellStyle name="Info" xfId="1112"/>
    <cellStyle name="Input" xfId="1113"/>
    <cellStyle name="InputCurrency" xfId="1114"/>
    <cellStyle name="InputCurrency2" xfId="1115"/>
    <cellStyle name="InputMultiple1" xfId="1116"/>
    <cellStyle name="InputPercent1" xfId="1117"/>
    <cellStyle name="Inputs" xfId="1118"/>
    <cellStyle name="Inputs (const)" xfId="1119"/>
    <cellStyle name="Inputs (const) 2" xfId="1120"/>
    <cellStyle name="Inputs (const)_EE.2REK.P2011.4.78(v0.3)" xfId="1121"/>
    <cellStyle name="Inputs 2" xfId="1122"/>
    <cellStyle name="Inputs Co" xfId="1123"/>
    <cellStyle name="Inputs_46EE.2011(v1.0)" xfId="1124"/>
    <cellStyle name="Linked Cell" xfId="1125"/>
    <cellStyle name="Millares [0]_RESULTS" xfId="1126"/>
    <cellStyle name="Millares_RESULTS" xfId="1127"/>
    <cellStyle name="Milliers [0]_Fonctions Macros XL4" xfId="1128"/>
    <cellStyle name="Milliers_Fonctions Macros XL4" xfId="1129"/>
    <cellStyle name="mnb" xfId="1130"/>
    <cellStyle name="Moneda [0]_RESULTS" xfId="1131"/>
    <cellStyle name="Moneda_RESULTS" xfId="1132"/>
    <cellStyle name="Monétaire [0]_RESULTS" xfId="1133"/>
    <cellStyle name="Monétaire_RESULTS" xfId="1134"/>
    <cellStyle name="Multiple" xfId="1135"/>
    <cellStyle name="Multiple1" xfId="1136"/>
    <cellStyle name="MultipleBelow" xfId="1137"/>
    <cellStyle name="namber" xfId="1138"/>
    <cellStyle name="namber 2" xfId="1139"/>
    <cellStyle name="namber 2 2" xfId="1140"/>
    <cellStyle name="namber 3" xfId="1141"/>
    <cellStyle name="Neutral" xfId="1142"/>
    <cellStyle name="Norma11l" xfId="1143"/>
    <cellStyle name="normal" xfId="1144"/>
    <cellStyle name="Normal - Style1" xfId="1145"/>
    <cellStyle name="normal 10" xfId="1146"/>
    <cellStyle name="Normal 2" xfId="1147"/>
    <cellStyle name="Normal 2 2" xfId="1148"/>
    <cellStyle name="Normal 2 3" xfId="1149"/>
    <cellStyle name="normal 3" xfId="1150"/>
    <cellStyle name="normal 4" xfId="1151"/>
    <cellStyle name="normal 5" xfId="1152"/>
    <cellStyle name="normal 6" xfId="1153"/>
    <cellStyle name="normal 7" xfId="1154"/>
    <cellStyle name="normal 8" xfId="1155"/>
    <cellStyle name="normal 9" xfId="1156"/>
    <cellStyle name="Normal." xfId="1157"/>
    <cellStyle name="Normal_~0058959" xfId="1158"/>
    <cellStyle name="Normal1" xfId="1159"/>
    <cellStyle name="Normal2" xfId="1160"/>
    <cellStyle name="NormalGB" xfId="1161"/>
    <cellStyle name="Normalny_24. 02. 97." xfId="1162"/>
    <cellStyle name="normбlnм_laroux" xfId="1163"/>
    <cellStyle name="Note" xfId="1164"/>
    <cellStyle name="number" xfId="1165"/>
    <cellStyle name="Ôčíŕíńîâűé [0]_(ňŕá 3č)" xfId="1166"/>
    <cellStyle name="Ôčíŕíńîâűé_(ňŕá 3č)" xfId="1167"/>
    <cellStyle name="Option" xfId="1168"/>
    <cellStyle name="Òûñÿ÷è [0]_cogs" xfId="1169"/>
    <cellStyle name="Òûñÿ÷è_cogs" xfId="1170"/>
    <cellStyle name="Output" xfId="1171"/>
    <cellStyle name="Page Number" xfId="1172"/>
    <cellStyle name="pb_page_heading_LS" xfId="1173"/>
    <cellStyle name="Percent_RS_Lianozovo-Samara_9m01" xfId="1174"/>
    <cellStyle name="Percent1" xfId="1175"/>
    <cellStyle name="Piug" xfId="1176"/>
    <cellStyle name="Plug" xfId="1177"/>
    <cellStyle name="Price_Body" xfId="1178"/>
    <cellStyle name="prochrek" xfId="1179"/>
    <cellStyle name="Protected" xfId="1180"/>
    <cellStyle name="Salomon Logo" xfId="1181"/>
    <cellStyle name="Salomon Logo 2" xfId="1182"/>
    <cellStyle name="SAPBEXaggData" xfId="1183"/>
    <cellStyle name="SAPBEXaggDataEmph" xfId="1184"/>
    <cellStyle name="SAPBEXaggItem" xfId="1185"/>
    <cellStyle name="SAPBEXaggItemX" xfId="1186"/>
    <cellStyle name="SAPBEXchaText" xfId="1187"/>
    <cellStyle name="SAPBEXexcBad7" xfId="1188"/>
    <cellStyle name="SAPBEXexcBad8" xfId="1189"/>
    <cellStyle name="SAPBEXexcBad9" xfId="1190"/>
    <cellStyle name="SAPBEXexcCritical4" xfId="1191"/>
    <cellStyle name="SAPBEXexcCritical5" xfId="1192"/>
    <cellStyle name="SAPBEXexcCritical6" xfId="1193"/>
    <cellStyle name="SAPBEXexcGood1" xfId="1194"/>
    <cellStyle name="SAPBEXexcGood2" xfId="1195"/>
    <cellStyle name="SAPBEXexcGood3" xfId="1196"/>
    <cellStyle name="SAPBEXfilterDrill" xfId="1197"/>
    <cellStyle name="SAPBEXfilterItem" xfId="1198"/>
    <cellStyle name="SAPBEXfilterText" xfId="1199"/>
    <cellStyle name="SAPBEXformats" xfId="1200"/>
    <cellStyle name="SAPBEXheaderItem" xfId="1201"/>
    <cellStyle name="SAPBEXheaderText" xfId="1202"/>
    <cellStyle name="SAPBEXHLevel0" xfId="1203"/>
    <cellStyle name="SAPBEXHLevel0X" xfId="1204"/>
    <cellStyle name="SAPBEXHLevel1" xfId="1205"/>
    <cellStyle name="SAPBEXHLevel1X" xfId="1206"/>
    <cellStyle name="SAPBEXHLevel2" xfId="1207"/>
    <cellStyle name="SAPBEXHLevel2X" xfId="1208"/>
    <cellStyle name="SAPBEXHLevel3" xfId="1209"/>
    <cellStyle name="SAPBEXHLevel3X" xfId="1210"/>
    <cellStyle name="SAPBEXinputData" xfId="1211"/>
    <cellStyle name="SAPBEXresData" xfId="1212"/>
    <cellStyle name="SAPBEXresDataEmph" xfId="1213"/>
    <cellStyle name="SAPBEXresItem" xfId="1214"/>
    <cellStyle name="SAPBEXresItemX" xfId="1215"/>
    <cellStyle name="SAPBEXstdData" xfId="1216"/>
    <cellStyle name="SAPBEXstdDataEmph" xfId="1217"/>
    <cellStyle name="SAPBEXstdItem" xfId="1218"/>
    <cellStyle name="SAPBEXstdItemX" xfId="1219"/>
    <cellStyle name="SAPBEXtitle" xfId="1220"/>
    <cellStyle name="SAPBEXundefined" xfId="1221"/>
    <cellStyle name="st1" xfId="1222"/>
    <cellStyle name="stand_bord" xfId="1223"/>
    <cellStyle name="Standard_NEGS" xfId="1224"/>
    <cellStyle name="Style 1" xfId="1225"/>
    <cellStyle name="styleColumnTitles" xfId="1226"/>
    <cellStyle name="styleDateRange" xfId="1227"/>
    <cellStyle name="styleHidden" xfId="1228"/>
    <cellStyle name="styleNormal" xfId="1229"/>
    <cellStyle name="styleSeriesAttributes" xfId="1230"/>
    <cellStyle name="styleSeriesData" xfId="1231"/>
    <cellStyle name="styleSeriesDataForecast" xfId="1232"/>
    <cellStyle name="styleSeriesDataForecastNA" xfId="1233"/>
    <cellStyle name="styleSeriesDataNA" xfId="1234"/>
    <cellStyle name="Table Head" xfId="1235"/>
    <cellStyle name="Table Head Aligned" xfId="1236"/>
    <cellStyle name="Table Head Blue" xfId="1237"/>
    <cellStyle name="Table Head Green" xfId="1238"/>
    <cellStyle name="Table Head_Val_Sum_Graph" xfId="1239"/>
    <cellStyle name="Table Heading" xfId="1240"/>
    <cellStyle name="Table Heading 2" xfId="1241"/>
    <cellStyle name="Table Heading_EE.2REK.P2011.4.78(v0.3)" xfId="1242"/>
    <cellStyle name="Table Text" xfId="1243"/>
    <cellStyle name="Table Title" xfId="1244"/>
    <cellStyle name="Table Units" xfId="1245"/>
    <cellStyle name="Table_Header" xfId="1246"/>
    <cellStyle name="Text" xfId="1247"/>
    <cellStyle name="Text 1" xfId="1248"/>
    <cellStyle name="Text Head" xfId="1249"/>
    <cellStyle name="Text Head 1" xfId="1250"/>
    <cellStyle name="Title" xfId="1251"/>
    <cellStyle name="Total" xfId="1252"/>
    <cellStyle name="TotalCurrency" xfId="1253"/>
    <cellStyle name="Underline_Single" xfId="1254"/>
    <cellStyle name="Unit" xfId="1255"/>
    <cellStyle name="Warning Text" xfId="1256"/>
    <cellStyle name="year" xfId="1257"/>
    <cellStyle name="Акцент1" xfId="1258"/>
    <cellStyle name="Акцент1 2" xfId="1259"/>
    <cellStyle name="Акцент1 2 2" xfId="1260"/>
    <cellStyle name="Акцент1 3" xfId="1261"/>
    <cellStyle name="Акцент1 3 2" xfId="1262"/>
    <cellStyle name="Акцент1 4" xfId="1263"/>
    <cellStyle name="Акцент1 4 2" xfId="1264"/>
    <cellStyle name="Акцент1 5" xfId="1265"/>
    <cellStyle name="Акцент1 5 2" xfId="1266"/>
    <cellStyle name="Акцент1 6" xfId="1267"/>
    <cellStyle name="Акцент1 6 2" xfId="1268"/>
    <cellStyle name="Акцент1 7" xfId="1269"/>
    <cellStyle name="Акцент1 7 2" xfId="1270"/>
    <cellStyle name="Акцент1 8" xfId="1271"/>
    <cellStyle name="Акцент1 8 2" xfId="1272"/>
    <cellStyle name="Акцент1 9" xfId="1273"/>
    <cellStyle name="Акцент1 9 2" xfId="1274"/>
    <cellStyle name="Акцент2" xfId="1275"/>
    <cellStyle name="Акцент2 2" xfId="1276"/>
    <cellStyle name="Акцент2 2 2" xfId="1277"/>
    <cellStyle name="Акцент2 3" xfId="1278"/>
    <cellStyle name="Акцент2 3 2" xfId="1279"/>
    <cellStyle name="Акцент2 4" xfId="1280"/>
    <cellStyle name="Акцент2 4 2" xfId="1281"/>
    <cellStyle name="Акцент2 5" xfId="1282"/>
    <cellStyle name="Акцент2 5 2" xfId="1283"/>
    <cellStyle name="Акцент2 6" xfId="1284"/>
    <cellStyle name="Акцент2 6 2" xfId="1285"/>
    <cellStyle name="Акцент2 7" xfId="1286"/>
    <cellStyle name="Акцент2 7 2" xfId="1287"/>
    <cellStyle name="Акцент2 8" xfId="1288"/>
    <cellStyle name="Акцент2 8 2" xfId="1289"/>
    <cellStyle name="Акцент2 9" xfId="1290"/>
    <cellStyle name="Акцент2 9 2" xfId="1291"/>
    <cellStyle name="Акцент3" xfId="1292"/>
    <cellStyle name="Акцент3 2" xfId="1293"/>
    <cellStyle name="Акцент3 2 2" xfId="1294"/>
    <cellStyle name="Акцент3 3" xfId="1295"/>
    <cellStyle name="Акцент3 3 2" xfId="1296"/>
    <cellStyle name="Акцент3 4" xfId="1297"/>
    <cellStyle name="Акцент3 4 2" xfId="1298"/>
    <cellStyle name="Акцент3 5" xfId="1299"/>
    <cellStyle name="Акцент3 5 2" xfId="1300"/>
    <cellStyle name="Акцент3 6" xfId="1301"/>
    <cellStyle name="Акцент3 6 2" xfId="1302"/>
    <cellStyle name="Акцент3 7" xfId="1303"/>
    <cellStyle name="Акцент3 7 2" xfId="1304"/>
    <cellStyle name="Акцент3 8" xfId="1305"/>
    <cellStyle name="Акцент3 8 2" xfId="1306"/>
    <cellStyle name="Акцент3 9" xfId="1307"/>
    <cellStyle name="Акцент3 9 2" xfId="1308"/>
    <cellStyle name="Акцент4" xfId="1309"/>
    <cellStyle name="Акцент4 2" xfId="1310"/>
    <cellStyle name="Акцент4 2 2" xfId="1311"/>
    <cellStyle name="Акцент4 3" xfId="1312"/>
    <cellStyle name="Акцент4 3 2" xfId="1313"/>
    <cellStyle name="Акцент4 4" xfId="1314"/>
    <cellStyle name="Акцент4 4 2" xfId="1315"/>
    <cellStyle name="Акцент4 5" xfId="1316"/>
    <cellStyle name="Акцент4 5 2" xfId="1317"/>
    <cellStyle name="Акцент4 6" xfId="1318"/>
    <cellStyle name="Акцент4 6 2" xfId="1319"/>
    <cellStyle name="Акцент4 7" xfId="1320"/>
    <cellStyle name="Акцент4 7 2" xfId="1321"/>
    <cellStyle name="Акцент4 8" xfId="1322"/>
    <cellStyle name="Акцент4 8 2" xfId="1323"/>
    <cellStyle name="Акцент4 9" xfId="1324"/>
    <cellStyle name="Акцент4 9 2" xfId="1325"/>
    <cellStyle name="Акцент5" xfId="1326"/>
    <cellStyle name="Акцент5 2" xfId="1327"/>
    <cellStyle name="Акцент5 2 2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5 2" xfId="1334"/>
    <cellStyle name="Акцент5 6" xfId="1335"/>
    <cellStyle name="Акцент5 6 2" xfId="1336"/>
    <cellStyle name="Акцент5 7" xfId="1337"/>
    <cellStyle name="Акцент5 7 2" xfId="1338"/>
    <cellStyle name="Акцент5 8" xfId="1339"/>
    <cellStyle name="Акцент5 8 2" xfId="1340"/>
    <cellStyle name="Акцент5 9" xfId="1341"/>
    <cellStyle name="Акцент5 9 2" xfId="1342"/>
    <cellStyle name="Акцент6" xfId="1343"/>
    <cellStyle name="Акцент6 2" xfId="1344"/>
    <cellStyle name="Акцент6 2 2" xfId="1345"/>
    <cellStyle name="Акцент6 3" xfId="1346"/>
    <cellStyle name="Акцент6 3 2" xfId="1347"/>
    <cellStyle name="Акцент6 4" xfId="1348"/>
    <cellStyle name="Акцент6 4 2" xfId="1349"/>
    <cellStyle name="Акцент6 5" xfId="1350"/>
    <cellStyle name="Акцент6 5 2" xfId="1351"/>
    <cellStyle name="Акцент6 6" xfId="1352"/>
    <cellStyle name="Акцент6 6 2" xfId="1353"/>
    <cellStyle name="Акцент6 7" xfId="1354"/>
    <cellStyle name="Акцент6 7 2" xfId="1355"/>
    <cellStyle name="Акцент6 8" xfId="1356"/>
    <cellStyle name="Акцент6 8 2" xfId="1357"/>
    <cellStyle name="Акцент6 9" xfId="1358"/>
    <cellStyle name="Акцент6 9 2" xfId="1359"/>
    <cellStyle name="Беззащитный" xfId="1360"/>
    <cellStyle name="Ввод " xfId="1361"/>
    <cellStyle name="Ввод  10" xfId="1362"/>
    <cellStyle name="Ввод  2" xfId="1363"/>
    <cellStyle name="Ввод  2 2" xfId="1364"/>
    <cellStyle name="Ввод  2_46EE.2011(v1.0)" xfId="1365"/>
    <cellStyle name="Ввод  3" xfId="1366"/>
    <cellStyle name="Ввод  3 2" xfId="1367"/>
    <cellStyle name="Ввод  3_46EE.2011(v1.0)" xfId="1368"/>
    <cellStyle name="Ввод  4" xfId="1369"/>
    <cellStyle name="Ввод  4 2" xfId="1370"/>
    <cellStyle name="Ввод  4_46EE.2011(v1.0)" xfId="1371"/>
    <cellStyle name="Ввод  5" xfId="1372"/>
    <cellStyle name="Ввод  5 2" xfId="1373"/>
    <cellStyle name="Ввод  5_46EE.2011(v1.0)" xfId="1374"/>
    <cellStyle name="Ввод  6" xfId="1375"/>
    <cellStyle name="Ввод  6 2" xfId="1376"/>
    <cellStyle name="Ввод  6_46EE.2011(v1.0)" xfId="1377"/>
    <cellStyle name="Ввод  7" xfId="1378"/>
    <cellStyle name="Ввод  7 2" xfId="1379"/>
    <cellStyle name="Ввод  7_46EE.2011(v1.0)" xfId="1380"/>
    <cellStyle name="Ввод  8" xfId="1381"/>
    <cellStyle name="Ввод  8 2" xfId="1382"/>
    <cellStyle name="Ввод  8_46EE.2011(v1.0)" xfId="1383"/>
    <cellStyle name="Ввод  9" xfId="1384"/>
    <cellStyle name="Ввод  9 2" xfId="1385"/>
    <cellStyle name="Ввод  9_46EE.2011(v1.0)" xfId="1386"/>
    <cellStyle name="Верт. заголовок" xfId="1387"/>
    <cellStyle name="Вес_продукта" xfId="1388"/>
    <cellStyle name="Вывод" xfId="1389"/>
    <cellStyle name="Вывод 2" xfId="1390"/>
    <cellStyle name="Вывод 2 2" xfId="1391"/>
    <cellStyle name="Вывод 2_46EE.2011(v1.0)" xfId="1392"/>
    <cellStyle name="Вывод 3" xfId="1393"/>
    <cellStyle name="Вывод 3 2" xfId="1394"/>
    <cellStyle name="Вывод 3_46EE.2011(v1.0)" xfId="1395"/>
    <cellStyle name="Вывод 4" xfId="1396"/>
    <cellStyle name="Вывод 4 2" xfId="1397"/>
    <cellStyle name="Вывод 4_46EE.2011(v1.0)" xfId="1398"/>
    <cellStyle name="Вывод 5" xfId="1399"/>
    <cellStyle name="Вывод 5 2" xfId="1400"/>
    <cellStyle name="Вывод 5_46EE.2011(v1.0)" xfId="1401"/>
    <cellStyle name="Вывод 6" xfId="1402"/>
    <cellStyle name="Вывод 6 2" xfId="1403"/>
    <cellStyle name="Вывод 6_46EE.2011(v1.0)" xfId="1404"/>
    <cellStyle name="Вывод 7" xfId="1405"/>
    <cellStyle name="Вывод 7 2" xfId="1406"/>
    <cellStyle name="Вывод 7_46EE.2011(v1.0)" xfId="1407"/>
    <cellStyle name="Вывод 8" xfId="1408"/>
    <cellStyle name="Вывод 8 2" xfId="1409"/>
    <cellStyle name="Вывод 8_46EE.2011(v1.0)" xfId="1410"/>
    <cellStyle name="Вывод 9" xfId="1411"/>
    <cellStyle name="Вывод 9 2" xfId="1412"/>
    <cellStyle name="Вывод 9_46EE.2011(v1.0)" xfId="1413"/>
    <cellStyle name="Вычисление" xfId="1414"/>
    <cellStyle name="Вычисление 2" xfId="1415"/>
    <cellStyle name="Вычисление 2 2" xfId="1416"/>
    <cellStyle name="Вычисление 2_46EE.2011(v1.0)" xfId="1417"/>
    <cellStyle name="Вычисление 3" xfId="1418"/>
    <cellStyle name="Вычисление 3 2" xfId="1419"/>
    <cellStyle name="Вычисление 3_46EE.2011(v1.0)" xfId="1420"/>
    <cellStyle name="Вычисление 4" xfId="1421"/>
    <cellStyle name="Вычисление 4 2" xfId="1422"/>
    <cellStyle name="Вычисление 4_46EE.2011(v1.0)" xfId="1423"/>
    <cellStyle name="Вычисление 5" xfId="1424"/>
    <cellStyle name="Вычисление 5 2" xfId="1425"/>
    <cellStyle name="Вычисление 5_46EE.2011(v1.0)" xfId="1426"/>
    <cellStyle name="Вычисление 6" xfId="1427"/>
    <cellStyle name="Вычисление 6 2" xfId="1428"/>
    <cellStyle name="Вычисление 6_46EE.2011(v1.0)" xfId="1429"/>
    <cellStyle name="Вычисление 7" xfId="1430"/>
    <cellStyle name="Вычисление 7 2" xfId="1431"/>
    <cellStyle name="Вычисление 7_46EE.2011(v1.0)" xfId="1432"/>
    <cellStyle name="Вычисление 8" xfId="1433"/>
    <cellStyle name="Вычисление 8 2" xfId="1434"/>
    <cellStyle name="Вычисление 8_46EE.2011(v1.0)" xfId="1435"/>
    <cellStyle name="Вычисление 9" xfId="1436"/>
    <cellStyle name="Вычисление 9 2" xfId="1437"/>
    <cellStyle name="Вычисление 9_46EE.2011(v1.0)" xfId="1438"/>
    <cellStyle name="Hyperlink" xfId="1439"/>
    <cellStyle name="Гиперссылка 2" xfId="1440"/>
    <cellStyle name="Гиперссылка 3" xfId="1441"/>
    <cellStyle name="Гиперссылка 4" xfId="1442"/>
    <cellStyle name="Группа" xfId="1443"/>
    <cellStyle name="Группа 0" xfId="1444"/>
    <cellStyle name="Группа 1" xfId="1445"/>
    <cellStyle name="Группа 2" xfId="1446"/>
    <cellStyle name="Группа 3" xfId="1447"/>
    <cellStyle name="Группа 4" xfId="1448"/>
    <cellStyle name="Группа 5" xfId="1449"/>
    <cellStyle name="Группа 6" xfId="1450"/>
    <cellStyle name="Группа 7" xfId="1451"/>
    <cellStyle name="Группа 8" xfId="1452"/>
    <cellStyle name="Группа_additional slides_04.12.03 _1" xfId="1453"/>
    <cellStyle name="ДАТА" xfId="1454"/>
    <cellStyle name="ДАТА 2" xfId="1455"/>
    <cellStyle name="ДАТА 3" xfId="1456"/>
    <cellStyle name="ДАТА 4" xfId="1457"/>
    <cellStyle name="ДАТА 5" xfId="1458"/>
    <cellStyle name="ДАТА 6" xfId="1459"/>
    <cellStyle name="ДАТА 7" xfId="1460"/>
    <cellStyle name="ДАТА 8" xfId="1461"/>
    <cellStyle name="ДАТА 9" xfId="1462"/>
    <cellStyle name="ДАТА_1" xfId="1463"/>
    <cellStyle name="Currency" xfId="1464"/>
    <cellStyle name="Currency [0]" xfId="1465"/>
    <cellStyle name="Денежный 2" xfId="1466"/>
    <cellStyle name="Денежный 2 2" xfId="1467"/>
    <cellStyle name="Денежный 2 2 2" xfId="1468"/>
    <cellStyle name="Денежный 2 3" xfId="1469"/>
    <cellStyle name="Денежный 2 4" xfId="1470"/>
    <cellStyle name="Денежный 2_INDEX.STATION.2012(v1.0)_" xfId="1471"/>
    <cellStyle name="Денежный 3" xfId="1472"/>
    <cellStyle name="Є_x0004_ЄЄЄЄ_x0004_ЄЄ_x0004_" xfId="1473"/>
    <cellStyle name="Заголовок" xfId="1474"/>
    <cellStyle name="Заголовок 1" xfId="1475"/>
    <cellStyle name="Заголовок 1 2" xfId="1476"/>
    <cellStyle name="Заголовок 1 2 2" xfId="1477"/>
    <cellStyle name="Заголовок 1 2_46EE.2011(v1.0)" xfId="1478"/>
    <cellStyle name="Заголовок 1 3" xfId="1479"/>
    <cellStyle name="Заголовок 1 3 2" xfId="1480"/>
    <cellStyle name="Заголовок 1 3_46EE.2011(v1.0)" xfId="1481"/>
    <cellStyle name="Заголовок 1 4" xfId="1482"/>
    <cellStyle name="Заголовок 1 4 2" xfId="1483"/>
    <cellStyle name="Заголовок 1 4_46EE.2011(v1.0)" xfId="1484"/>
    <cellStyle name="Заголовок 1 5" xfId="1485"/>
    <cellStyle name="Заголовок 1 5 2" xfId="1486"/>
    <cellStyle name="Заголовок 1 5_46EE.2011(v1.0)" xfId="1487"/>
    <cellStyle name="Заголовок 1 6" xfId="1488"/>
    <cellStyle name="Заголовок 1 6 2" xfId="1489"/>
    <cellStyle name="Заголовок 1 6_46EE.2011(v1.0)" xfId="1490"/>
    <cellStyle name="Заголовок 1 7" xfId="1491"/>
    <cellStyle name="Заголовок 1 7 2" xfId="1492"/>
    <cellStyle name="Заголовок 1 7_46EE.2011(v1.0)" xfId="1493"/>
    <cellStyle name="Заголовок 1 8" xfId="1494"/>
    <cellStyle name="Заголовок 1 8 2" xfId="1495"/>
    <cellStyle name="Заголовок 1 8_46EE.2011(v1.0)" xfId="1496"/>
    <cellStyle name="Заголовок 1 9" xfId="1497"/>
    <cellStyle name="Заголовок 1 9 2" xfId="1498"/>
    <cellStyle name="Заголовок 1 9_46EE.2011(v1.0)" xfId="1499"/>
    <cellStyle name="Заголовок 2" xfId="1500"/>
    <cellStyle name="Заголовок 2 2" xfId="1501"/>
    <cellStyle name="Заголовок 2 2 2" xfId="1502"/>
    <cellStyle name="Заголовок 2 2_46EE.2011(v1.0)" xfId="1503"/>
    <cellStyle name="Заголовок 2 3" xfId="1504"/>
    <cellStyle name="Заголовок 2 3 2" xfId="1505"/>
    <cellStyle name="Заголовок 2 3_46EE.2011(v1.0)" xfId="1506"/>
    <cellStyle name="Заголовок 2 4" xfId="1507"/>
    <cellStyle name="Заголовок 2 4 2" xfId="1508"/>
    <cellStyle name="Заголовок 2 4_46EE.2011(v1.0)" xfId="1509"/>
    <cellStyle name="Заголовок 2 5" xfId="1510"/>
    <cellStyle name="Заголовок 2 5 2" xfId="1511"/>
    <cellStyle name="Заголовок 2 5_46EE.2011(v1.0)" xfId="1512"/>
    <cellStyle name="Заголовок 2 6" xfId="1513"/>
    <cellStyle name="Заголовок 2 6 2" xfId="1514"/>
    <cellStyle name="Заголовок 2 6_46EE.2011(v1.0)" xfId="1515"/>
    <cellStyle name="Заголовок 2 7" xfId="1516"/>
    <cellStyle name="Заголовок 2 7 2" xfId="1517"/>
    <cellStyle name="Заголовок 2 7_46EE.2011(v1.0)" xfId="1518"/>
    <cellStyle name="Заголовок 2 8" xfId="1519"/>
    <cellStyle name="Заголовок 2 8 2" xfId="1520"/>
    <cellStyle name="Заголовок 2 8_46EE.2011(v1.0)" xfId="1521"/>
    <cellStyle name="Заголовок 2 9" xfId="1522"/>
    <cellStyle name="Заголовок 2 9 2" xfId="1523"/>
    <cellStyle name="Заголовок 2 9_46EE.2011(v1.0)" xfId="1524"/>
    <cellStyle name="Заголовок 3" xfId="1525"/>
    <cellStyle name="Заголовок 3 2" xfId="1526"/>
    <cellStyle name="Заголовок 3 2 2" xfId="1527"/>
    <cellStyle name="Заголовок 3 2_46EE.2011(v1.0)" xfId="1528"/>
    <cellStyle name="Заголовок 3 3" xfId="1529"/>
    <cellStyle name="Заголовок 3 3 2" xfId="1530"/>
    <cellStyle name="Заголовок 3 3_46EE.2011(v1.0)" xfId="1531"/>
    <cellStyle name="Заголовок 3 4" xfId="1532"/>
    <cellStyle name="Заголовок 3 4 2" xfId="1533"/>
    <cellStyle name="Заголовок 3 4_46EE.2011(v1.0)" xfId="1534"/>
    <cellStyle name="Заголовок 3 5" xfId="1535"/>
    <cellStyle name="Заголовок 3 5 2" xfId="1536"/>
    <cellStyle name="Заголовок 3 5_46EE.2011(v1.0)" xfId="1537"/>
    <cellStyle name="Заголовок 3 6" xfId="1538"/>
    <cellStyle name="Заголовок 3 6 2" xfId="1539"/>
    <cellStyle name="Заголовок 3 6_46EE.2011(v1.0)" xfId="1540"/>
    <cellStyle name="Заголовок 3 7" xfId="1541"/>
    <cellStyle name="Заголовок 3 7 2" xfId="1542"/>
    <cellStyle name="Заголовок 3 7_46EE.2011(v1.0)" xfId="1543"/>
    <cellStyle name="Заголовок 3 8" xfId="1544"/>
    <cellStyle name="Заголовок 3 8 2" xfId="1545"/>
    <cellStyle name="Заголовок 3 8_46EE.2011(v1.0)" xfId="1546"/>
    <cellStyle name="Заголовок 3 9" xfId="1547"/>
    <cellStyle name="Заголовок 3 9 2" xfId="1548"/>
    <cellStyle name="Заголовок 3 9_46EE.2011(v1.0)" xfId="1549"/>
    <cellStyle name="Заголовок 4" xfId="1550"/>
    <cellStyle name="Заголовок 4 2" xfId="1551"/>
    <cellStyle name="Заголовок 4 2 2" xfId="1552"/>
    <cellStyle name="Заголовок 4 3" xfId="1553"/>
    <cellStyle name="Заголовок 4 3 2" xfId="1554"/>
    <cellStyle name="Заголовок 4 4" xfId="1555"/>
    <cellStyle name="Заголовок 4 4 2" xfId="1556"/>
    <cellStyle name="Заголовок 4 5" xfId="1557"/>
    <cellStyle name="Заголовок 4 5 2" xfId="1558"/>
    <cellStyle name="Заголовок 4 6" xfId="1559"/>
    <cellStyle name="Заголовок 4 6 2" xfId="1560"/>
    <cellStyle name="Заголовок 4 7" xfId="1561"/>
    <cellStyle name="Заголовок 4 7 2" xfId="1562"/>
    <cellStyle name="Заголовок 4 8" xfId="1563"/>
    <cellStyle name="Заголовок 4 8 2" xfId="1564"/>
    <cellStyle name="Заголовок 4 9" xfId="1565"/>
    <cellStyle name="Заголовок 4 9 2" xfId="1566"/>
    <cellStyle name="Заголовок 5" xfId="1567"/>
    <cellStyle name="Заголовок 6" xfId="1568"/>
    <cellStyle name="ЗАГОЛОВОК1" xfId="1569"/>
    <cellStyle name="ЗАГОЛОВОК2" xfId="1570"/>
    <cellStyle name="ЗаголовокСтолбца" xfId="1571"/>
    <cellStyle name="ЗаголовокСтолбца 2" xfId="1572"/>
    <cellStyle name="ЗаголовокСтолбца 2 2" xfId="1573"/>
    <cellStyle name="ЗаголовокСтолбца 3" xfId="1574"/>
    <cellStyle name="ЗаголовокСтолбца 3 2" xfId="1575"/>
    <cellStyle name="ЗаголовокСтолбца 4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й заголовок" xfId="1642"/>
    <cellStyle name="Мой заголовок листа" xfId="1643"/>
    <cellStyle name="Мой заголовок листа 2" xfId="1644"/>
    <cellStyle name="Мои наименования показателей" xfId="1645"/>
    <cellStyle name="Мои наименования показателей 2" xfId="1646"/>
    <cellStyle name="Мои наименования показателей 2 2" xfId="1647"/>
    <cellStyle name="Мои наименования показателей 2 3" xfId="1648"/>
    <cellStyle name="Мои наименования показателей 2 4" xfId="1649"/>
    <cellStyle name="Мои наименования показателей 2 5" xfId="1650"/>
    <cellStyle name="Мои наименования показателей 2 6" xfId="1651"/>
    <cellStyle name="Мои наименования показателей 2 7" xfId="1652"/>
    <cellStyle name="Мои наименования показателей 2 8" xfId="1653"/>
    <cellStyle name="Мои наименования показателей 2 9" xfId="1654"/>
    <cellStyle name="Мои наименования показателей 2_1" xfId="1655"/>
    <cellStyle name="Мои наименования показателей 3" xfId="1656"/>
    <cellStyle name="Мои наименования показателей 3 2" xfId="1657"/>
    <cellStyle name="Мои наименования показателей 3 3" xfId="1658"/>
    <cellStyle name="Мои наименования показателей 3 4" xfId="1659"/>
    <cellStyle name="Мои наименования показателей 3 5" xfId="1660"/>
    <cellStyle name="Мои наименования показателей 3 6" xfId="1661"/>
    <cellStyle name="Мои наименования показателей 3 7" xfId="1662"/>
    <cellStyle name="Мои наименования показателей 3 8" xfId="1663"/>
    <cellStyle name="Мои наименования показателей 3 9" xfId="1664"/>
    <cellStyle name="Мои наименования показателей 3_1" xfId="1665"/>
    <cellStyle name="Мои наименования показателей 4" xfId="1666"/>
    <cellStyle name="Мои наименования показателей 4 2" xfId="1667"/>
    <cellStyle name="Мои наименования показателей 4 3" xfId="1668"/>
    <cellStyle name="Мои наименования показателей 4 4" xfId="1669"/>
    <cellStyle name="Мои наименования показателей 4 5" xfId="1670"/>
    <cellStyle name="Мои наименования показателей 4 6" xfId="1671"/>
    <cellStyle name="Мои наименования показателей 4 7" xfId="1672"/>
    <cellStyle name="Мои наименования показателей 4 8" xfId="1673"/>
    <cellStyle name="Мои наименования показателей 4 9" xfId="1674"/>
    <cellStyle name="Мои наименования показателей 4_1" xfId="1675"/>
    <cellStyle name="Мои наименования показателей 5" xfId="1676"/>
    <cellStyle name="Мои наименования показателей 5 2" xfId="1677"/>
    <cellStyle name="Мои наименования показателей 5 3" xfId="1678"/>
    <cellStyle name="Мои наименования показателей 5 4" xfId="1679"/>
    <cellStyle name="Мои наименования показателей 5 5" xfId="1680"/>
    <cellStyle name="Мои наименования показателей 5 6" xfId="1681"/>
    <cellStyle name="Мои наименования показателей 5 7" xfId="1682"/>
    <cellStyle name="Мои наименования показателей 5 8" xfId="1683"/>
    <cellStyle name="Мои наименования показателей 5 9" xfId="1684"/>
    <cellStyle name="Мои наименования показателей 5_1" xfId="1685"/>
    <cellStyle name="Мои наименования показателей 6" xfId="1686"/>
    <cellStyle name="Мои наименования показателей 6 2" xfId="1687"/>
    <cellStyle name="Мои наименования показателей 6 3" xfId="1688"/>
    <cellStyle name="Мои наименования показателей 6_46EE.2011(v1.0)" xfId="1689"/>
    <cellStyle name="Мои наименования показателей 7" xfId="1690"/>
    <cellStyle name="Мои наименования показателей 7 2" xfId="1691"/>
    <cellStyle name="Мои наименования показателей 7 3" xfId="1692"/>
    <cellStyle name="Мои наименования показателей 7_46EE.2011(v1.0)" xfId="1693"/>
    <cellStyle name="Мои наименования показателей 8" xfId="1694"/>
    <cellStyle name="Мои наименования показателей 8 2" xfId="1695"/>
    <cellStyle name="Мои наименования показателей 8 3" xfId="1696"/>
    <cellStyle name="Мои наименования показателей 8_46EE.2011(v1.0)" xfId="1697"/>
    <cellStyle name="Мои наименования показателей_46EE.2011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0 2" xfId="1738"/>
    <cellStyle name="Обычный 11" xfId="1739"/>
    <cellStyle name="Обычный 11 2" xfId="1740"/>
    <cellStyle name="Обычный 11_INDEX.STATION.2012(v1.0)_" xfId="1741"/>
    <cellStyle name="Обычный 12" xfId="1742"/>
    <cellStyle name="Обычный 12 2" xfId="1743"/>
    <cellStyle name="Обычный 123" xfId="1744"/>
    <cellStyle name="Обычный 13" xfId="1745"/>
    <cellStyle name="Обычный 14" xfId="1746"/>
    <cellStyle name="Обычный 15" xfId="1747"/>
    <cellStyle name="Обычный 15 2" xfId="1748"/>
    <cellStyle name="Обычный 16" xfId="1749"/>
    <cellStyle name="Обычный 17" xfId="1750"/>
    <cellStyle name="Обычный 18" xfId="1751"/>
    <cellStyle name="Обычный 19" xfId="1752"/>
    <cellStyle name="Обычный 19 2" xfId="1753"/>
    <cellStyle name="Обычный 2" xfId="1754"/>
    <cellStyle name="Обычный 2 10" xfId="1755"/>
    <cellStyle name="Обычный 2 10 3 2" xfId="1756"/>
    <cellStyle name="Обычный 2 2" xfId="1757"/>
    <cellStyle name="Обычный 2 2 2" xfId="1758"/>
    <cellStyle name="Обычный 2 2 2 2" xfId="1759"/>
    <cellStyle name="Обычный 2 2 3" xfId="1760"/>
    <cellStyle name="Обычный 2 2 3 2" xfId="1761"/>
    <cellStyle name="Обычный 2 2 4" xfId="1762"/>
    <cellStyle name="Обычный 2 2 5" xfId="1763"/>
    <cellStyle name="Обычный 2 2_46EE.2011(v1.0)" xfId="1764"/>
    <cellStyle name="Обычный 2 3" xfId="1765"/>
    <cellStyle name="Обычный 2 3 2" xfId="1766"/>
    <cellStyle name="Обычный 2 3 3" xfId="1767"/>
    <cellStyle name="Обычный 2 3 4" xfId="1768"/>
    <cellStyle name="Обычный 2 3 5" xfId="1769"/>
    <cellStyle name="Обычный 2 3_46EE.2011(v1.0)" xfId="1770"/>
    <cellStyle name="Обычный 2 4" xfId="1771"/>
    <cellStyle name="Обычный 2 4 2" xfId="1772"/>
    <cellStyle name="Обычный 2 4 2 2" xfId="1773"/>
    <cellStyle name="Обычный 2 4 3" xfId="1774"/>
    <cellStyle name="Обычный 2 4 4" xfId="1775"/>
    <cellStyle name="Обычный 2 4 5" xfId="1776"/>
    <cellStyle name="Обычный 2 4 6" xfId="1777"/>
    <cellStyle name="Обычный 2 4_46EE.2011(v1.0)" xfId="1778"/>
    <cellStyle name="Обычный 2 5" xfId="1779"/>
    <cellStyle name="Обычный 2 5 2" xfId="1780"/>
    <cellStyle name="Обычный 2 5 3" xfId="1781"/>
    <cellStyle name="Обычный 2 5 4" xfId="1782"/>
    <cellStyle name="Обычный 2 5 5" xfId="1783"/>
    <cellStyle name="Обычный 2 5_46EE.2011(v1.0)" xfId="1784"/>
    <cellStyle name="Обычный 2 6" xfId="1785"/>
    <cellStyle name="Обычный 2 6 2" xfId="1786"/>
    <cellStyle name="Обычный 2 6 3" xfId="1787"/>
    <cellStyle name="Обычный 2 6_46EE.2011(v1.0)" xfId="1788"/>
    <cellStyle name="Обычный 2 7" xfId="1789"/>
    <cellStyle name="Обычный 2 8" xfId="1790"/>
    <cellStyle name="Обычный 2 9" xfId="1791"/>
    <cellStyle name="Обычный 2_1" xfId="1792"/>
    <cellStyle name="Обычный 27" xfId="1793"/>
    <cellStyle name="Обычный 29 2 2 2 4 2 2 3" xfId="1794"/>
    <cellStyle name="Обычный 3" xfId="1795"/>
    <cellStyle name="Обычный 3 2" xfId="1796"/>
    <cellStyle name="Обычный 3 2 2" xfId="1797"/>
    <cellStyle name="Обычный 3 2 2 2" xfId="1798"/>
    <cellStyle name="Обычный 3 2 3" xfId="1799"/>
    <cellStyle name="Обычный 3 3" xfId="1800"/>
    <cellStyle name="Обычный 3 3 2" xfId="1801"/>
    <cellStyle name="Обычный 3 3 3" xfId="1802"/>
    <cellStyle name="Обычный 3 4" xfId="1803"/>
    <cellStyle name="Обычный 3 4 2" xfId="1804"/>
    <cellStyle name="Обычный 3 4 3" xfId="1805"/>
    <cellStyle name="Обычный 3 5" xfId="1806"/>
    <cellStyle name="Обычный 3 6" xfId="1807"/>
    <cellStyle name="Обычный 3_1_Оренбург 2009-2013" xfId="1808"/>
    <cellStyle name="Обычный 4" xfId="1809"/>
    <cellStyle name="Обычный 4 10" xfId="1810"/>
    <cellStyle name="Обычный 4 11" xfId="1811"/>
    <cellStyle name="Обычный 4 2" xfId="1812"/>
    <cellStyle name="Обычный 4 2 2" xfId="1813"/>
    <cellStyle name="Обычный 4 2 2 2" xfId="1814"/>
    <cellStyle name="Обычный 4 2 3" xfId="1815"/>
    <cellStyle name="Обычный 4 2 4" xfId="1816"/>
    <cellStyle name="Обычный 4 2_BALANCE.WARM.2011YEAR(v1.5)" xfId="1817"/>
    <cellStyle name="Обычный 4 3" xfId="1818"/>
    <cellStyle name="Обычный 4 3 2" xfId="1819"/>
    <cellStyle name="Обычный 4 4" xfId="1820"/>
    <cellStyle name="Обычный 4 5" xfId="1821"/>
    <cellStyle name="Обычный 4 6" xfId="1822"/>
    <cellStyle name="Обычный 4 7" xfId="1823"/>
    <cellStyle name="Обычный 4 8" xfId="1824"/>
    <cellStyle name="Обычный 4 9" xfId="1825"/>
    <cellStyle name="Обычный 4_EE.20.MET.SVOD.2.73_v0.1" xfId="1826"/>
    <cellStyle name="Обычный 5" xfId="1827"/>
    <cellStyle name="Обычный 5 2" xfId="1828"/>
    <cellStyle name="Обычный 5 2 2" xfId="1829"/>
    <cellStyle name="Обычный 5 2 2 2" xfId="1830"/>
    <cellStyle name="Обычный 5 2 2 3" xfId="1831"/>
    <cellStyle name="Обычный 5 2 3" xfId="1832"/>
    <cellStyle name="Обычный 5 2 4" xfId="1833"/>
    <cellStyle name="Обычный 5 2_Химреагенты" xfId="1834"/>
    <cellStyle name="Обычный 5 3" xfId="1835"/>
    <cellStyle name="Обычный 5 3 2" xfId="1836"/>
    <cellStyle name="Обычный 5 4" xfId="1837"/>
    <cellStyle name="Обычный 5 4 2" xfId="1838"/>
    <cellStyle name="Обычный 5 5" xfId="1839"/>
    <cellStyle name="Обычный 5 6" xfId="1840"/>
    <cellStyle name="Обычный 5 7" xfId="1841"/>
    <cellStyle name="Обычный 5_Производств. показатели" xfId="1842"/>
    <cellStyle name="Обычный 52 2 2 2 3 2 2 3" xfId="1843"/>
    <cellStyle name="Обычный 52 3 2 3" xfId="1844"/>
    <cellStyle name="Обычный 52 3 2 4 2 2 3" xfId="1845"/>
    <cellStyle name="Обычный 52 3 2 7 2 2 3" xfId="1846"/>
    <cellStyle name="Обычный 52 3 2 7 2 2 3 3" xfId="1847"/>
    <cellStyle name="Обычный 52 3 2 7 2 2 3 3 2" xfId="1848"/>
    <cellStyle name="Обычный 52 3 2 7 3" xfId="1849"/>
    <cellStyle name="Обычный 52 3 2 7 3 2" xfId="1850"/>
    <cellStyle name="Обычный 6" xfId="1851"/>
    <cellStyle name="Обычный 6 2" xfId="1852"/>
    <cellStyle name="Обычный 6 3" xfId="1853"/>
    <cellStyle name="Обычный 6 4" xfId="1854"/>
    <cellStyle name="Обычный 6 5" xfId="1855"/>
    <cellStyle name="Обычный 6 6" xfId="1856"/>
    <cellStyle name="Обычный 7" xfId="1857"/>
    <cellStyle name="Обычный 7 2" xfId="1858"/>
    <cellStyle name="Обычный 7 3" xfId="1859"/>
    <cellStyle name="Обычный 72 2" xfId="1860"/>
    <cellStyle name="Обычный 72 2 2 2 3" xfId="1861"/>
    <cellStyle name="Обычный 8" xfId="1862"/>
    <cellStyle name="Обычный 8 2" xfId="1863"/>
    <cellStyle name="Обычный 8 3" xfId="1864"/>
    <cellStyle name="Обычный 9" xfId="1865"/>
    <cellStyle name="Обычный 9 2" xfId="1866"/>
    <cellStyle name="Обычный 9 3" xfId="1867"/>
    <cellStyle name="Обычный 9 4" xfId="1868"/>
    <cellStyle name="Followed Hyperlink" xfId="1869"/>
    <cellStyle name="Ошибка" xfId="1870"/>
    <cellStyle name="Плохой" xfId="1871"/>
    <cellStyle name="Плохой 2" xfId="1872"/>
    <cellStyle name="Плохой 2 2" xfId="1873"/>
    <cellStyle name="Плохой 3" xfId="1874"/>
    <cellStyle name="Плохой 3 2" xfId="1875"/>
    <cellStyle name="Плохой 4" xfId="1876"/>
    <cellStyle name="Плохой 4 2" xfId="1877"/>
    <cellStyle name="Плохой 5" xfId="1878"/>
    <cellStyle name="Плохой 5 2" xfId="1879"/>
    <cellStyle name="Плохой 6" xfId="1880"/>
    <cellStyle name="Плохой 6 2" xfId="1881"/>
    <cellStyle name="Плохой 7" xfId="1882"/>
    <cellStyle name="Плохой 7 2" xfId="1883"/>
    <cellStyle name="Плохой 8" xfId="1884"/>
    <cellStyle name="Плохой 8 2" xfId="1885"/>
    <cellStyle name="Плохой 9" xfId="1886"/>
    <cellStyle name="Плохой 9 2" xfId="1887"/>
    <cellStyle name="По центру с переносом" xfId="1888"/>
    <cellStyle name="По ширине с переносом" xfId="1889"/>
    <cellStyle name="Подгруппа" xfId="1890"/>
    <cellStyle name="Поле ввода" xfId="1891"/>
    <cellStyle name="Пояснение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" xfId="1909"/>
    <cellStyle name="Примечание 10" xfId="1910"/>
    <cellStyle name="Примечание 10 2" xfId="1911"/>
    <cellStyle name="Примечание 10 3" xfId="1912"/>
    <cellStyle name="Примечание 10_46EE.2011(v1.0)" xfId="1913"/>
    <cellStyle name="Примечание 11" xfId="1914"/>
    <cellStyle name="Примечание 11 2" xfId="1915"/>
    <cellStyle name="Примечание 11 3" xfId="1916"/>
    <cellStyle name="Примечание 11_46EE.2011(v1.0)" xfId="1917"/>
    <cellStyle name="Примечание 12" xfId="1918"/>
    <cellStyle name="Примечание 12 2" xfId="1919"/>
    <cellStyle name="Примечание 12 3" xfId="1920"/>
    <cellStyle name="Примечание 12_46EE.2011(v1.0)" xfId="1921"/>
    <cellStyle name="Примечание 2" xfId="1922"/>
    <cellStyle name="Примечание 2 2" xfId="1923"/>
    <cellStyle name="Примечание 2 3" xfId="1924"/>
    <cellStyle name="Примечание 2 4" xfId="1925"/>
    <cellStyle name="Примечание 2 5" xfId="1926"/>
    <cellStyle name="Примечание 2 6" xfId="1927"/>
    <cellStyle name="Примечание 2 7" xfId="1928"/>
    <cellStyle name="Примечание 2 8" xfId="1929"/>
    <cellStyle name="Примечание 2 9" xfId="1930"/>
    <cellStyle name="Примечание 2_46EE.2011(v1.0)" xfId="1931"/>
    <cellStyle name="Примечание 3" xfId="1932"/>
    <cellStyle name="Примечание 3 2" xfId="1933"/>
    <cellStyle name="Примечание 3 3" xfId="1934"/>
    <cellStyle name="Примечание 3 4" xfId="1935"/>
    <cellStyle name="Примечание 3 5" xfId="1936"/>
    <cellStyle name="Примечание 3 6" xfId="1937"/>
    <cellStyle name="Примечание 3 7" xfId="1938"/>
    <cellStyle name="Примечание 3 8" xfId="1939"/>
    <cellStyle name="Примечание 3 9" xfId="1940"/>
    <cellStyle name="Примечание 3_46EE.2011(v1.0)" xfId="1941"/>
    <cellStyle name="Примечание 4" xfId="1942"/>
    <cellStyle name="Примечание 4 2" xfId="1943"/>
    <cellStyle name="Примечание 4 3" xfId="1944"/>
    <cellStyle name="Примечание 4 4" xfId="1945"/>
    <cellStyle name="Примечание 4 5" xfId="1946"/>
    <cellStyle name="Примечание 4 6" xfId="1947"/>
    <cellStyle name="Примечание 4 7" xfId="1948"/>
    <cellStyle name="Примечание 4 8" xfId="1949"/>
    <cellStyle name="Примечание 4 9" xfId="1950"/>
    <cellStyle name="Примечание 4_46EE.2011(v1.0)" xfId="1951"/>
    <cellStyle name="Примечание 5" xfId="1952"/>
    <cellStyle name="Примечание 5 2" xfId="1953"/>
    <cellStyle name="Примечание 5 3" xfId="1954"/>
    <cellStyle name="Примечание 5 4" xfId="1955"/>
    <cellStyle name="Примечание 5 5" xfId="1956"/>
    <cellStyle name="Примечание 5 6" xfId="1957"/>
    <cellStyle name="Примечание 5 7" xfId="1958"/>
    <cellStyle name="Примечание 5 8" xfId="1959"/>
    <cellStyle name="Примечание 5 9" xfId="1960"/>
    <cellStyle name="Примечание 5_46EE.2011(v1.0)" xfId="1961"/>
    <cellStyle name="Примечание 6" xfId="1962"/>
    <cellStyle name="Примечание 6 2" xfId="1963"/>
    <cellStyle name="Примечание 6_46EE.2011(v1.0)" xfId="1964"/>
    <cellStyle name="Примечание 7" xfId="1965"/>
    <cellStyle name="Примечание 7 2" xfId="1966"/>
    <cellStyle name="Примечание 7_46EE.2011(v1.0)" xfId="1967"/>
    <cellStyle name="Примечание 8" xfId="1968"/>
    <cellStyle name="Примечание 8 2" xfId="1969"/>
    <cellStyle name="Примечание 8_46EE.2011(v1.0)" xfId="1970"/>
    <cellStyle name="Примечание 9" xfId="1971"/>
    <cellStyle name="Примечание 9 2" xfId="1972"/>
    <cellStyle name="Примечание 9_46EE.2011(v1.0)" xfId="1973"/>
    <cellStyle name="Продукт" xfId="1974"/>
    <cellStyle name="Percent" xfId="1975"/>
    <cellStyle name="Процентный 10" xfId="1976"/>
    <cellStyle name="Процентный 10 10" xfId="1977"/>
    <cellStyle name="Процентный 18 2 2 2 3" xfId="1978"/>
    <cellStyle name="Процентный 18 2 2 2 3 2" xfId="1979"/>
    <cellStyle name="Процентный 18 2 3 2" xfId="1980"/>
    <cellStyle name="Процентный 18 2 3 2 2" xfId="1981"/>
    <cellStyle name="Процентный 2" xfId="1982"/>
    <cellStyle name="Процентный 2 2" xfId="1983"/>
    <cellStyle name="Процентный 2 2 2" xfId="1984"/>
    <cellStyle name="Процентный 2 2 3" xfId="1985"/>
    <cellStyle name="Процентный 2 3" xfId="1986"/>
    <cellStyle name="Процентный 2 4" xfId="1987"/>
    <cellStyle name="Процентный 3" xfId="1988"/>
    <cellStyle name="Процентный 3 2" xfId="1989"/>
    <cellStyle name="Процентный 3 3" xfId="1990"/>
    <cellStyle name="Процентный 4" xfId="1991"/>
    <cellStyle name="Процентный 4 2" xfId="1992"/>
    <cellStyle name="Процентный 4 3" xfId="1993"/>
    <cellStyle name="Процентный 5" xfId="1994"/>
    <cellStyle name="Процентный 5 2" xfId="1995"/>
    <cellStyle name="Процентный 6" xfId="1996"/>
    <cellStyle name="Процентный 6 2" xfId="1997"/>
    <cellStyle name="Процентный 6 3" xfId="1998"/>
    <cellStyle name="Процентный 7" xfId="1999"/>
    <cellStyle name="Процентный 7 2" xfId="2000"/>
    <cellStyle name="Процентный 8" xfId="2001"/>
    <cellStyle name="Процентный 9" xfId="2002"/>
    <cellStyle name="Разница" xfId="2003"/>
    <cellStyle name="Рамки" xfId="2004"/>
    <cellStyle name="Сводная таблица" xfId="2005"/>
    <cellStyle name="Связанная ячейка" xfId="2006"/>
    <cellStyle name="Связанная ячейка 2" xfId="2007"/>
    <cellStyle name="Связанная ячейка 2 2" xfId="2008"/>
    <cellStyle name="Связанная ячейка 2_46EE.2011(v1.0)" xfId="2009"/>
    <cellStyle name="Связанная ячейка 3" xfId="2010"/>
    <cellStyle name="Связанная ячейка 3 2" xfId="2011"/>
    <cellStyle name="Связанная ячейка 3_46EE.2011(v1.0)" xfId="2012"/>
    <cellStyle name="Связанная ячейка 4" xfId="2013"/>
    <cellStyle name="Связанная ячейка 4 2" xfId="2014"/>
    <cellStyle name="Связанная ячейка 4_46EE.2011(v1.0)" xfId="2015"/>
    <cellStyle name="Связанная ячейка 5" xfId="2016"/>
    <cellStyle name="Связанная ячейка 5 2" xfId="2017"/>
    <cellStyle name="Связанная ячейка 5_46EE.2011(v1.0)" xfId="2018"/>
    <cellStyle name="Связанная ячейка 6" xfId="2019"/>
    <cellStyle name="Связанная ячейка 6 2" xfId="2020"/>
    <cellStyle name="Связанная ячейка 6_46EE.2011(v1.0)" xfId="2021"/>
    <cellStyle name="Связанная ячейка 7" xfId="2022"/>
    <cellStyle name="Связанная ячейка 7 2" xfId="2023"/>
    <cellStyle name="Связанная ячейка 7_46EE.2011(v1.0)" xfId="2024"/>
    <cellStyle name="Связанная ячейка 8" xfId="2025"/>
    <cellStyle name="Связанная ячейка 8 2" xfId="2026"/>
    <cellStyle name="Связанная ячейка 8_46EE.2011(v1.0)" xfId="2027"/>
    <cellStyle name="Связанная ячейка 9" xfId="2028"/>
    <cellStyle name="Связанная ячейка 9 2" xfId="2029"/>
    <cellStyle name="Связанная ячейка 9_46EE.2011(v1.0)" xfId="2030"/>
    <cellStyle name="Стиль 1" xfId="2031"/>
    <cellStyle name="Стиль 1 2" xfId="2032"/>
    <cellStyle name="Стиль 1 2 2" xfId="2033"/>
    <cellStyle name="Стиль 1 2 3" xfId="2034"/>
    <cellStyle name="Стиль 1 2_EE.2REK.P2011.4.78(v0.3)" xfId="2035"/>
    <cellStyle name="Стиль_названий" xfId="2036"/>
    <cellStyle name="Субсчет" xfId="2037"/>
    <cellStyle name="Счет" xfId="2038"/>
    <cellStyle name="Текст" xfId="2039"/>
    <cellStyle name="ТЕКСТ 10" xfId="2040"/>
    <cellStyle name="ТЕКСТ 2" xfId="2041"/>
    <cellStyle name="ТЕКСТ 3" xfId="2042"/>
    <cellStyle name="ТЕКСТ 4" xfId="2043"/>
    <cellStyle name="ТЕКСТ 5" xfId="2044"/>
    <cellStyle name="ТЕКСТ 6" xfId="2045"/>
    <cellStyle name="ТЕКСТ 7" xfId="2046"/>
    <cellStyle name="ТЕКСТ 8" xfId="2047"/>
    <cellStyle name="ТЕКСТ 9" xfId="2048"/>
    <cellStyle name="Текст предупреждения" xfId="2049"/>
    <cellStyle name="Текст предупреждения 2" xfId="2050"/>
    <cellStyle name="Текст предупреждения 2 2" xfId="2051"/>
    <cellStyle name="Текст предупреждения 3" xfId="2052"/>
    <cellStyle name="Текст предупреждения 3 2" xfId="2053"/>
    <cellStyle name="Текст предупреждения 4" xfId="2054"/>
    <cellStyle name="Текст предупреждения 4 2" xfId="2055"/>
    <cellStyle name="Текст предупреждения 5" xfId="2056"/>
    <cellStyle name="Текст предупреждения 5 2" xfId="2057"/>
    <cellStyle name="Текст предупреждения 6" xfId="2058"/>
    <cellStyle name="Текст предупреждения 6 2" xfId="2059"/>
    <cellStyle name="Текст предупреждения 7" xfId="2060"/>
    <cellStyle name="Текст предупреждения 7 2" xfId="2061"/>
    <cellStyle name="Текст предупреждения 8" xfId="2062"/>
    <cellStyle name="Текст предупреждения 8 2" xfId="2063"/>
    <cellStyle name="Текст предупреждения 9" xfId="2064"/>
    <cellStyle name="Текст предупреждения 9 2" xfId="2065"/>
    <cellStyle name="Текстовый" xfId="2066"/>
    <cellStyle name="Текстовый 2" xfId="2067"/>
    <cellStyle name="Текстовый 3" xfId="2068"/>
    <cellStyle name="Текстовый 4" xfId="2069"/>
    <cellStyle name="Текстовый 5" xfId="2070"/>
    <cellStyle name="Текстовый 6" xfId="2071"/>
    <cellStyle name="Текстовый 7" xfId="2072"/>
    <cellStyle name="Текстовый 8" xfId="2073"/>
    <cellStyle name="Текстовый 9" xfId="2074"/>
    <cellStyle name="Текстовый_1" xfId="2075"/>
    <cellStyle name="Тысячи [0]_1 кв.95 и 96 года .в ц.соп." xfId="2076"/>
    <cellStyle name="Тысячи [а]" xfId="2077"/>
    <cellStyle name="Тысячи![0]_Цены 95г._Расчет ТП на февраль_Расчет ТП на февраль посл.._Расчет ТП на май" xfId="2078"/>
    <cellStyle name="Тысячи_1 кв.95 и 96 года .в ц.соп." xfId="2079"/>
    <cellStyle name="ФИКСИРОВАННЫЙ" xfId="2080"/>
    <cellStyle name="ФИКСИРОВАННЫЙ 2" xfId="2081"/>
    <cellStyle name="ФИКСИРОВАННЫЙ 3" xfId="2082"/>
    <cellStyle name="ФИКСИРОВАННЫЙ 4" xfId="2083"/>
    <cellStyle name="ФИКСИРОВАННЫЙ 5" xfId="2084"/>
    <cellStyle name="ФИКСИРОВАННЫЙ 6" xfId="2085"/>
    <cellStyle name="ФИКСИРОВАННЫЙ 7" xfId="2086"/>
    <cellStyle name="ФИКСИРОВАННЫЙ 8" xfId="2087"/>
    <cellStyle name="ФИКСИРОВАННЫЙ 9" xfId="2088"/>
    <cellStyle name="ФИКСИРОВАННЫЙ_1" xfId="2089"/>
    <cellStyle name="Comma" xfId="2090"/>
    <cellStyle name="Comma [0]" xfId="2091"/>
    <cellStyle name="Финансовый 10 2 2 2" xfId="2092"/>
    <cellStyle name="Финансовый 2" xfId="2093"/>
    <cellStyle name="Финансовый 2 10" xfId="2094"/>
    <cellStyle name="Финансовый 2 10 2" xfId="2095"/>
    <cellStyle name="Финансовый 2 11" xfId="2096"/>
    <cellStyle name="Финансовый 2 2" xfId="2097"/>
    <cellStyle name="Финансовый 2 2 2" xfId="2098"/>
    <cellStyle name="Финансовый 2 2 2 2" xfId="2099"/>
    <cellStyle name="Финансовый 2 2 3" xfId="2100"/>
    <cellStyle name="Финансовый 2 2 4" xfId="2101"/>
    <cellStyle name="Финансовый 2 2_INDEX.STATION.2012(v1.0)_" xfId="2102"/>
    <cellStyle name="Финансовый 2 3" xfId="2103"/>
    <cellStyle name="Финансовый 2 3 2" xfId="2104"/>
    <cellStyle name="Финансовый 2 3 3" xfId="2105"/>
    <cellStyle name="Финансовый 2 4" xfId="2106"/>
    <cellStyle name="Финансовый 2 4 2" xfId="2107"/>
    <cellStyle name="Финансовый 2 5" xfId="2108"/>
    <cellStyle name="Финансовый 2 5 2" xfId="2109"/>
    <cellStyle name="Финансовый 2 6" xfId="2110"/>
    <cellStyle name="Финансовый 2 6 2" xfId="2111"/>
    <cellStyle name="Финансовый 2 7" xfId="2112"/>
    <cellStyle name="Финансовый 2 7 2" xfId="2113"/>
    <cellStyle name="Финансовый 2 8" xfId="2114"/>
    <cellStyle name="Финансовый 2 8 2" xfId="2115"/>
    <cellStyle name="Финансовый 2 9" xfId="2116"/>
    <cellStyle name="Финансовый 2 9 2" xfId="2117"/>
    <cellStyle name="Финансовый 2_46EE.2011(v1.0)" xfId="2118"/>
    <cellStyle name="Финансовый 29" xfId="2119"/>
    <cellStyle name="Финансовый 29 2" xfId="2120"/>
    <cellStyle name="Финансовый 29 2 2" xfId="2121"/>
    <cellStyle name="Финансовый 29 2 3" xfId="2122"/>
    <cellStyle name="Финансовый 3" xfId="2123"/>
    <cellStyle name="Финансовый 3 2" xfId="2124"/>
    <cellStyle name="Финансовый 3 2 2" xfId="2125"/>
    <cellStyle name="Финансовый 3 2 2 2" xfId="2126"/>
    <cellStyle name="Финансовый 3 2 3" xfId="2127"/>
    <cellStyle name="Финансовый 3 3" xfId="2128"/>
    <cellStyle name="Финансовый 3 3 2" xfId="2129"/>
    <cellStyle name="Финансовый 3 4" xfId="2130"/>
    <cellStyle name="Финансовый 3 4 2" xfId="2131"/>
    <cellStyle name="Финансовый 3 5" xfId="2132"/>
    <cellStyle name="Финансовый 3 6" xfId="2133"/>
    <cellStyle name="Финансовый 3 7" xfId="2134"/>
    <cellStyle name="Финансовый 3_INDEX.STATION.2012(v1.0)_" xfId="2135"/>
    <cellStyle name="Финансовый 4" xfId="2136"/>
    <cellStyle name="Финансовый 4 2" xfId="2137"/>
    <cellStyle name="Финансовый 4 2 2" xfId="2138"/>
    <cellStyle name="Финансовый 4 2 3" xfId="2139"/>
    <cellStyle name="Финансовый 4 2 4" xfId="2140"/>
    <cellStyle name="Финансовый 4 3" xfId="2141"/>
    <cellStyle name="Финансовый 4 3 2" xfId="2142"/>
    <cellStyle name="Финансовый 4 4" xfId="2143"/>
    <cellStyle name="Финансовый 4 5" xfId="2144"/>
    <cellStyle name="Финансовый 4 6" xfId="2145"/>
    <cellStyle name="Финансовый 5" xfId="2146"/>
    <cellStyle name="Финансовый 5 2" xfId="2147"/>
    <cellStyle name="Финансовый 5 2 2" xfId="2148"/>
    <cellStyle name="Финансовый 5 2 3" xfId="2149"/>
    <cellStyle name="Финансовый 5 3" xfId="2150"/>
    <cellStyle name="Финансовый 5 3 2" xfId="2151"/>
    <cellStyle name="Финансовый 5 4" xfId="2152"/>
    <cellStyle name="Финансовый 5 5" xfId="2153"/>
    <cellStyle name="Финансовый 5 6" xfId="2154"/>
    <cellStyle name="Финансовый 6" xfId="2155"/>
    <cellStyle name="Финансовый 6 2" xfId="2156"/>
    <cellStyle name="Финансовый 6 2 2" xfId="2157"/>
    <cellStyle name="Финансовый 6 3" xfId="2158"/>
    <cellStyle name="Финансовый 7" xfId="2159"/>
    <cellStyle name="Финансовый 7 2" xfId="2160"/>
    <cellStyle name="Финансовый 8" xfId="2161"/>
    <cellStyle name="Финансовый0[0]_FU_bal" xfId="2162"/>
    <cellStyle name="Формула" xfId="2163"/>
    <cellStyle name="Формула 2" xfId="2164"/>
    <cellStyle name="Формула 2 2" xfId="2165"/>
    <cellStyle name="Формула 3" xfId="2166"/>
    <cellStyle name="Формула_A РТ 2009 Рязаньэнерго" xfId="2167"/>
    <cellStyle name="ФормулаВБ" xfId="2168"/>
    <cellStyle name="ФормулаВБ 2" xfId="2169"/>
    <cellStyle name="ФормулаВБ 2 2" xfId="2170"/>
    <cellStyle name="ФормулаВБ 3" xfId="2171"/>
    <cellStyle name="ФормулаНаКонтроль" xfId="2172"/>
    <cellStyle name="Хороший" xfId="2173"/>
    <cellStyle name="Хороший 2" xfId="2174"/>
    <cellStyle name="Хороший 2 2" xfId="2175"/>
    <cellStyle name="Хороший 3" xfId="2176"/>
    <cellStyle name="Хороший 3 2" xfId="2177"/>
    <cellStyle name="Хороший 4" xfId="2178"/>
    <cellStyle name="Хороший 4 2" xfId="2179"/>
    <cellStyle name="Хороший 5" xfId="2180"/>
    <cellStyle name="Хороший 5 2" xfId="2181"/>
    <cellStyle name="Хороший 6" xfId="2182"/>
    <cellStyle name="Хороший 6 2" xfId="2183"/>
    <cellStyle name="Хороший 7" xfId="2184"/>
    <cellStyle name="Хороший 7 2" xfId="2185"/>
    <cellStyle name="Хороший 8" xfId="2186"/>
    <cellStyle name="Хороший 8 2" xfId="2187"/>
    <cellStyle name="Хороший 9" xfId="2188"/>
    <cellStyle name="Хороший 9 2" xfId="2189"/>
    <cellStyle name="Цена_продукта" xfId="2190"/>
    <cellStyle name="Цифры по центру с десятыми" xfId="2191"/>
    <cellStyle name="число" xfId="2192"/>
    <cellStyle name="Џђћ–…ќ’ќ›‰" xfId="2193"/>
    <cellStyle name="Шапка" xfId="2194"/>
    <cellStyle name="Шапка таблицы" xfId="2195"/>
    <cellStyle name="ШАУ" xfId="2196"/>
    <cellStyle name="ܘ_x0008_" xfId="2197"/>
    <cellStyle name="ܛ_x0008_" xfId="2198"/>
    <cellStyle name="標準_PL-CF sheet" xfId="2199"/>
    <cellStyle name="㐀കܒ_x0008_" xfId="2200"/>
    <cellStyle name="㼿" xfId="2201"/>
    <cellStyle name="䁺_x0001_" xfId="2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&#1086;&#1073;&#1097;&#1080;&#1081;%20&#1088;&#1077;&#1089;&#1091;&#1088;&#1089;\_&#1048;&#1085;&#1074;&#1077;&#1089;&#1090;&#1087;&#1088;&#1086;&#1075;&#1088;&#1072;&#1084;&#1084;&#1099;\2018%20&#1042;&#1086;&#1076;&#1086;&#1086;&#1095;&#1080;&#1089;&#1090;&#1082;&#1072;%20&#1082;&#1086;&#1088;&#1088;&#1077;&#1082;&#1090;&#1080;&#1088;&#1086;&#1074;&#1082;&#1072;\&#1062;&#1077;&#1073;&#1080;&#1085;&#1072;%2028.08.2018\&#1060;&#1086;&#1088;&#1084;&#1099;%20&#1048;&#1055;%20&#1042;&#1086;&#1076;&#1086;&#1086;&#1095;&#1080;&#1089;&#1090;&#1082;&#1072;%2008102018%20&#1088;&#1077;&#1076;.%20&#1061;&#1052;&#1054;%20&#1050;&#1053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тнов для ИП"/>
      <sheetName val="Форма № 1-ИП ВВ"/>
      <sheetName val="Форма № 2-ИП ВВ"/>
      <sheetName val="Форма № 2-ИП ВВ-ЧС"/>
      <sheetName val="Форма №3-ИП ВВ"/>
      <sheetName val="Форма №4-ИП ВВ"/>
      <sheetName val="Форма №5-ИП ВВ"/>
      <sheetName val="Форма № 2-ИП ВВ-КОРР"/>
    </sheetNames>
    <sheetDataSet>
      <sheetData sheetId="7">
        <row r="61">
          <cell r="V61">
            <v>8500</v>
          </cell>
        </row>
        <row r="62">
          <cell r="X62">
            <v>92.49934335264959</v>
          </cell>
        </row>
        <row r="63">
          <cell r="V63">
            <v>6841.307906206737</v>
          </cell>
          <cell r="X63">
            <v>0</v>
          </cell>
        </row>
        <row r="64">
          <cell r="X64">
            <v>2547.3722054016134</v>
          </cell>
        </row>
        <row r="65">
          <cell r="Z65">
            <v>2637.1420802939083</v>
          </cell>
        </row>
        <row r="66">
          <cell r="Z66">
            <v>2660.29820950781</v>
          </cell>
        </row>
        <row r="67">
          <cell r="X67">
            <v>32120.36151457447</v>
          </cell>
          <cell r="Z67">
            <v>33544.26967710995</v>
          </cell>
        </row>
        <row r="68">
          <cell r="X68">
            <v>6617.855965719999</v>
          </cell>
          <cell r="Z68">
            <v>33678.43543074706</v>
          </cell>
        </row>
        <row r="70">
          <cell r="X70">
            <v>4924.5594695834025</v>
          </cell>
          <cell r="Z70">
            <v>7027.611026472972</v>
          </cell>
        </row>
        <row r="71">
          <cell r="V71">
            <v>0</v>
          </cell>
          <cell r="X71">
            <v>4925.122085285886</v>
          </cell>
          <cell r="Z71">
            <v>10286.909339208822</v>
          </cell>
        </row>
        <row r="72">
          <cell r="V72">
            <v>812.7799549489862</v>
          </cell>
          <cell r="X72">
            <v>848.0115293907269</v>
          </cell>
        </row>
        <row r="73">
          <cell r="V73">
            <v>748.1723659422385</v>
          </cell>
          <cell r="X73">
            <v>732.9459732181315</v>
          </cell>
          <cell r="Z73">
            <v>1870.1641131204426</v>
          </cell>
        </row>
        <row r="74">
          <cell r="Y74">
            <v>3907.7</v>
          </cell>
          <cell r="Z74">
            <v>1854.66694257093</v>
          </cell>
          <cell r="AA74">
            <v>1854.7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80" zoomScaleNormal="80" zoomScalePageLayoutView="0" workbookViewId="0" topLeftCell="A1">
      <selection activeCell="A1" sqref="A1:K15"/>
    </sheetView>
  </sheetViews>
  <sheetFormatPr defaultColWidth="9.00390625" defaultRowHeight="12.75"/>
  <cols>
    <col min="1" max="1" width="6.125" style="0" customWidth="1"/>
    <col min="2" max="2" width="26.75390625" style="0" customWidth="1"/>
    <col min="3" max="3" width="9.00390625" style="0" bestFit="1" customWidth="1"/>
    <col min="4" max="4" width="13.25390625" style="0" customWidth="1"/>
    <col min="5" max="5" width="13.00390625" style="0" customWidth="1"/>
    <col min="6" max="6" width="12.25390625" style="0" customWidth="1"/>
    <col min="7" max="7" width="12.75390625" style="0" customWidth="1"/>
    <col min="8" max="8" width="12.25390625" style="0" customWidth="1"/>
    <col min="9" max="9" width="11.75390625" style="0" customWidth="1"/>
    <col min="10" max="11" width="12.25390625" style="0" customWidth="1"/>
  </cols>
  <sheetData>
    <row r="1" spans="1:11" ht="11.25" customHeight="1">
      <c r="A1" s="7"/>
      <c r="B1" s="7"/>
      <c r="C1" s="7"/>
      <c r="D1" s="7"/>
      <c r="E1" s="69"/>
      <c r="F1" s="184" t="s">
        <v>181</v>
      </c>
      <c r="G1" s="184"/>
      <c r="H1" s="184"/>
      <c r="I1" s="184"/>
      <c r="J1" s="184"/>
      <c r="K1" s="184"/>
    </row>
    <row r="2" spans="1:11" ht="56.25" customHeight="1">
      <c r="A2" s="7"/>
      <c r="B2" s="7"/>
      <c r="C2" s="7"/>
      <c r="D2" s="7"/>
      <c r="E2" s="69"/>
      <c r="F2" s="184" t="s">
        <v>182</v>
      </c>
      <c r="G2" s="184"/>
      <c r="H2" s="184"/>
      <c r="I2" s="184"/>
      <c r="J2" s="184"/>
      <c r="K2" s="184"/>
    </row>
    <row r="3" spans="1:11" ht="51" customHeight="1">
      <c r="A3" s="185" t="s">
        <v>179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6" t="s">
        <v>0</v>
      </c>
      <c r="B4" s="189" t="s">
        <v>11</v>
      </c>
      <c r="C4" s="189" t="s">
        <v>10</v>
      </c>
      <c r="D4" s="191" t="s">
        <v>174</v>
      </c>
      <c r="E4" s="192" t="s">
        <v>175</v>
      </c>
      <c r="F4" s="192" t="s">
        <v>176</v>
      </c>
      <c r="G4" s="195" t="s">
        <v>56</v>
      </c>
      <c r="H4" s="196"/>
      <c r="I4" s="196"/>
      <c r="J4" s="196"/>
      <c r="K4" s="197"/>
    </row>
    <row r="5" spans="1:11" ht="12.75">
      <c r="A5" s="187"/>
      <c r="B5" s="190"/>
      <c r="C5" s="190"/>
      <c r="D5" s="173"/>
      <c r="E5" s="193"/>
      <c r="F5" s="193"/>
      <c r="G5" s="173" t="s">
        <v>57</v>
      </c>
      <c r="H5" s="175"/>
      <c r="I5" s="176"/>
      <c r="J5" s="176"/>
      <c r="K5" s="177"/>
    </row>
    <row r="6" spans="1:11" ht="23.25" customHeight="1">
      <c r="A6" s="188"/>
      <c r="B6" s="175"/>
      <c r="C6" s="175"/>
      <c r="D6" s="174"/>
      <c r="E6" s="194"/>
      <c r="F6" s="194"/>
      <c r="G6" s="174"/>
      <c r="H6" s="105" t="s">
        <v>156</v>
      </c>
      <c r="I6" s="105" t="s">
        <v>157</v>
      </c>
      <c r="J6" s="105" t="s">
        <v>158</v>
      </c>
      <c r="K6" s="105" t="s">
        <v>177</v>
      </c>
    </row>
    <row r="7" spans="1:11" ht="12.75">
      <c r="A7" s="101">
        <v>1</v>
      </c>
      <c r="B7" s="103">
        <v>2</v>
      </c>
      <c r="C7" s="103">
        <v>3</v>
      </c>
      <c r="D7" s="103">
        <v>4</v>
      </c>
      <c r="E7" s="104">
        <v>5</v>
      </c>
      <c r="F7" s="104">
        <v>6</v>
      </c>
      <c r="G7" s="102">
        <v>7</v>
      </c>
      <c r="H7" s="103">
        <v>8</v>
      </c>
      <c r="I7" s="103">
        <v>9</v>
      </c>
      <c r="J7" s="103">
        <v>10</v>
      </c>
      <c r="K7" s="103">
        <v>11</v>
      </c>
    </row>
    <row r="8" spans="1:11" ht="12.75">
      <c r="A8" s="95" t="s">
        <v>31</v>
      </c>
      <c r="B8" s="178" t="s">
        <v>32</v>
      </c>
      <c r="C8" s="178"/>
      <c r="D8" s="178"/>
      <c r="E8" s="178"/>
      <c r="F8" s="178"/>
      <c r="G8" s="178"/>
      <c r="H8" s="178"/>
      <c r="I8" s="178"/>
      <c r="J8" s="179"/>
      <c r="K8" s="180"/>
    </row>
    <row r="9" spans="1:11" ht="12.75">
      <c r="A9" s="95" t="s">
        <v>33</v>
      </c>
      <c r="B9" s="178" t="s">
        <v>178</v>
      </c>
      <c r="C9" s="178"/>
      <c r="D9" s="178"/>
      <c r="E9" s="178"/>
      <c r="F9" s="178"/>
      <c r="G9" s="178"/>
      <c r="H9" s="178"/>
      <c r="I9" s="178"/>
      <c r="J9" s="179"/>
      <c r="K9" s="180"/>
    </row>
    <row r="10" spans="1:11" ht="51" customHeight="1">
      <c r="A10" s="96" t="s">
        <v>12</v>
      </c>
      <c r="B10" s="97" t="s">
        <v>14</v>
      </c>
      <c r="C10" s="106" t="s">
        <v>18</v>
      </c>
      <c r="D10" s="98">
        <v>0.68</v>
      </c>
      <c r="E10" s="98">
        <v>0.68</v>
      </c>
      <c r="F10" s="98">
        <v>0.68</v>
      </c>
      <c r="G10" s="98">
        <f>K10</f>
        <v>0.32</v>
      </c>
      <c r="H10" s="98">
        <v>0.47</v>
      </c>
      <c r="I10" s="98">
        <v>0.39</v>
      </c>
      <c r="J10" s="98">
        <v>0.32</v>
      </c>
      <c r="K10" s="98">
        <v>0.32</v>
      </c>
    </row>
    <row r="11" spans="1:11" ht="12.75">
      <c r="A11" s="95" t="s">
        <v>34</v>
      </c>
      <c r="B11" s="178" t="s">
        <v>35</v>
      </c>
      <c r="C11" s="178"/>
      <c r="D11" s="178"/>
      <c r="E11" s="178"/>
      <c r="F11" s="178"/>
      <c r="G11" s="178"/>
      <c r="H11" s="178"/>
      <c r="I11" s="178"/>
      <c r="J11" s="179"/>
      <c r="K11" s="180"/>
    </row>
    <row r="12" spans="1:11" ht="12.75">
      <c r="A12" s="95" t="s">
        <v>36</v>
      </c>
      <c r="B12" s="181" t="s">
        <v>37</v>
      </c>
      <c r="C12" s="181"/>
      <c r="D12" s="181"/>
      <c r="E12" s="181"/>
      <c r="F12" s="181"/>
      <c r="G12" s="181"/>
      <c r="H12" s="181"/>
      <c r="I12" s="181"/>
      <c r="J12" s="182"/>
      <c r="K12" s="183"/>
    </row>
    <row r="13" spans="1:11" ht="88.5" customHeight="1">
      <c r="A13" s="96" t="s">
        <v>20</v>
      </c>
      <c r="B13" s="99" t="s">
        <v>17</v>
      </c>
      <c r="C13" s="107" t="s">
        <v>19</v>
      </c>
      <c r="D13" s="100">
        <v>0.4446</v>
      </c>
      <c r="E13" s="100">
        <v>0.253</v>
      </c>
      <c r="F13" s="100">
        <v>0.253</v>
      </c>
      <c r="G13" s="100">
        <f>K13</f>
        <v>0.23</v>
      </c>
      <c r="H13" s="100">
        <v>0.23</v>
      </c>
      <c r="I13" s="100">
        <v>0.23</v>
      </c>
      <c r="J13" s="100">
        <v>0.23</v>
      </c>
      <c r="K13" s="100">
        <v>0.23</v>
      </c>
    </row>
    <row r="14" spans="5:6" ht="12.75">
      <c r="E14" s="93"/>
      <c r="F14" s="94"/>
    </row>
    <row r="15" ht="12.75">
      <c r="E15" s="93"/>
    </row>
  </sheetData>
  <sheetProtection/>
  <mergeCells count="16">
    <mergeCell ref="F1:K1"/>
    <mergeCell ref="A3:K3"/>
    <mergeCell ref="F2:K2"/>
    <mergeCell ref="A4:A6"/>
    <mergeCell ref="B4:B6"/>
    <mergeCell ref="C4:C6"/>
    <mergeCell ref="D4:D6"/>
    <mergeCell ref="E4:E6"/>
    <mergeCell ref="F4:F6"/>
    <mergeCell ref="G4:K4"/>
    <mergeCell ref="G5:G6"/>
    <mergeCell ref="H5:K5"/>
    <mergeCell ref="B8:K8"/>
    <mergeCell ref="B9:K9"/>
    <mergeCell ref="B11:K11"/>
    <mergeCell ref="B12:K1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O66"/>
  <sheetViews>
    <sheetView zoomScale="90" zoomScaleNormal="90" zoomScaleSheetLayoutView="70" zoomScalePageLayoutView="70" workbookViewId="0" topLeftCell="A41">
      <pane xSplit="19470" ySplit="1950" topLeftCell="AP60" activePane="bottomLeft" state="split"/>
      <selection pane="topLeft" activeCell="A41" sqref="A41"/>
      <selection pane="topRight" activeCell="AP41" sqref="AP41"/>
      <selection pane="bottomLeft" activeCell="A1" sqref="A1:Z67"/>
      <selection pane="bottomRight" activeCell="AP57" sqref="AP57"/>
    </sheetView>
  </sheetViews>
  <sheetFormatPr defaultColWidth="0.875" defaultRowHeight="12.75" customHeight="1"/>
  <cols>
    <col min="1" max="1" width="7.00390625" style="61" customWidth="1"/>
    <col min="2" max="2" width="41.625" style="62" customWidth="1"/>
    <col min="3" max="3" width="37.875" style="62" customWidth="1"/>
    <col min="4" max="4" width="36.875" style="1" customWidth="1"/>
    <col min="5" max="5" width="20.25390625" style="1" customWidth="1"/>
    <col min="6" max="6" width="8.375" style="1" customWidth="1"/>
    <col min="7" max="7" width="11.00390625" style="1" customWidth="1"/>
    <col min="8" max="8" width="11.125" style="1" customWidth="1"/>
    <col min="9" max="9" width="13.25390625" style="1" customWidth="1"/>
    <col min="10" max="10" width="12.75390625" style="1" customWidth="1"/>
    <col min="11" max="11" width="12.75390625" style="63" hidden="1" customWidth="1"/>
    <col min="12" max="12" width="13.125" style="64" hidden="1" customWidth="1"/>
    <col min="13" max="14" width="14.125" style="64" hidden="1" customWidth="1"/>
    <col min="15" max="15" width="11.625" style="65" hidden="1" customWidth="1"/>
    <col min="16" max="16" width="11.625" style="64" hidden="1" customWidth="1"/>
    <col min="17" max="17" width="10.75390625" style="65" hidden="1" customWidth="1"/>
    <col min="18" max="18" width="11.625" style="64" hidden="1" customWidth="1"/>
    <col min="19" max="19" width="11.625" style="65" hidden="1" customWidth="1"/>
    <col min="20" max="20" width="11.25390625" style="65" hidden="1" customWidth="1"/>
    <col min="21" max="22" width="12.625" style="65" hidden="1" customWidth="1"/>
    <col min="23" max="23" width="11.875" style="64" hidden="1" customWidth="1"/>
    <col min="24" max="24" width="12.00390625" style="64" hidden="1" customWidth="1"/>
    <col min="25" max="25" width="13.875" style="66" hidden="1" customWidth="1"/>
    <col min="26" max="26" width="21.00390625" style="29" hidden="1" customWidth="1"/>
    <col min="27" max="27" width="15.875" style="1" hidden="1" customWidth="1"/>
    <col min="28" max="28" width="61.125" style="30" hidden="1" customWidth="1"/>
    <col min="29" max="41" width="0" style="1" hidden="1" customWidth="1"/>
    <col min="42" max="42" width="59.25390625" style="1" customWidth="1"/>
    <col min="43" max="16384" width="0.875" style="1" customWidth="1"/>
  </cols>
  <sheetData>
    <row r="1" spans="5:24" ht="15" customHeight="1">
      <c r="E1" s="198" t="s">
        <v>184</v>
      </c>
      <c r="F1" s="198"/>
      <c r="G1" s="198"/>
      <c r="H1" s="198"/>
      <c r="I1" s="198"/>
      <c r="J1" s="198"/>
      <c r="X1" s="67"/>
    </row>
    <row r="2" spans="1:28" s="4" customFormat="1" ht="78" customHeight="1">
      <c r="A2" s="13"/>
      <c r="B2" s="14"/>
      <c r="C2" s="14"/>
      <c r="D2" s="15"/>
      <c r="E2" s="229" t="s">
        <v>201</v>
      </c>
      <c r="F2" s="230"/>
      <c r="G2" s="230"/>
      <c r="H2" s="230"/>
      <c r="I2" s="230"/>
      <c r="J2" s="230"/>
      <c r="K2" s="16"/>
      <c r="L2" s="17"/>
      <c r="M2" s="18"/>
      <c r="N2" s="18"/>
      <c r="O2" s="19"/>
      <c r="P2" s="18"/>
      <c r="Q2" s="19"/>
      <c r="R2" s="18"/>
      <c r="S2" s="19"/>
      <c r="T2" s="220"/>
      <c r="U2" s="221"/>
      <c r="V2" s="221"/>
      <c r="W2" s="221"/>
      <c r="X2" s="221"/>
      <c r="Y2" s="231"/>
      <c r="Z2" s="231"/>
      <c r="AB2" s="20"/>
    </row>
    <row r="3" spans="1:28" s="5" customFormat="1" ht="11.25" customHeight="1">
      <c r="A3" s="23"/>
      <c r="B3" s="24"/>
      <c r="C3" s="24"/>
      <c r="D3" s="6"/>
      <c r="E3" s="6"/>
      <c r="F3" s="6"/>
      <c r="G3" s="6"/>
      <c r="H3" s="6"/>
      <c r="I3" s="6"/>
      <c r="J3" s="6"/>
      <c r="K3" s="25"/>
      <c r="L3" s="26"/>
      <c r="M3" s="26"/>
      <c r="N3" s="27"/>
      <c r="O3" s="22"/>
      <c r="P3" s="27"/>
      <c r="Q3" s="22"/>
      <c r="R3" s="27"/>
      <c r="S3" s="22"/>
      <c r="T3" s="27"/>
      <c r="U3" s="26"/>
      <c r="V3" s="26"/>
      <c r="W3" s="26"/>
      <c r="X3" s="26"/>
      <c r="Y3" s="28"/>
      <c r="Z3" s="29"/>
      <c r="AB3" s="30"/>
    </row>
    <row r="4" spans="1:28" s="10" customFormat="1" ht="45.75" customHeight="1">
      <c r="A4" s="232" t="s">
        <v>183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1"/>
      <c r="AB4" s="20"/>
    </row>
    <row r="5" spans="1:28" s="5" customFormat="1" ht="13.5" customHeight="1">
      <c r="A5" s="23"/>
      <c r="B5" s="24"/>
      <c r="C5" s="24"/>
      <c r="D5" s="6"/>
      <c r="E5" s="6"/>
      <c r="F5" s="6"/>
      <c r="G5" s="6"/>
      <c r="H5" s="6"/>
      <c r="I5" s="6"/>
      <c r="J5" s="6"/>
      <c r="K5" s="25"/>
      <c r="L5" s="26"/>
      <c r="M5" s="26"/>
      <c r="N5" s="26"/>
      <c r="O5" s="22"/>
      <c r="P5" s="26"/>
      <c r="Q5" s="22"/>
      <c r="R5" s="26"/>
      <c r="S5" s="22"/>
      <c r="T5" s="26"/>
      <c r="U5" s="26"/>
      <c r="V5" s="26"/>
      <c r="W5" s="26"/>
      <c r="X5" s="26"/>
      <c r="Y5" s="28"/>
      <c r="Z5" s="29"/>
      <c r="AB5" s="30"/>
    </row>
    <row r="6" spans="1:28" s="3" customFormat="1" ht="24" customHeight="1">
      <c r="A6" s="234" t="s">
        <v>0</v>
      </c>
      <c r="B6" s="210" t="s">
        <v>38</v>
      </c>
      <c r="C6" s="210" t="s">
        <v>39</v>
      </c>
      <c r="D6" s="216" t="s">
        <v>40</v>
      </c>
      <c r="E6" s="210" t="s">
        <v>1</v>
      </c>
      <c r="F6" s="237"/>
      <c r="G6" s="237"/>
      <c r="H6" s="237"/>
      <c r="I6" s="210" t="s">
        <v>8</v>
      </c>
      <c r="J6" s="210" t="s">
        <v>9</v>
      </c>
      <c r="K6" s="213" t="s">
        <v>58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31" t="s">
        <v>59</v>
      </c>
      <c r="Z6" s="215" t="s">
        <v>60</v>
      </c>
      <c r="AA6" s="32" t="s">
        <v>61</v>
      </c>
      <c r="AB6" s="20"/>
    </row>
    <row r="7" spans="1:28" s="3" customFormat="1" ht="20.25" customHeight="1">
      <c r="A7" s="235"/>
      <c r="B7" s="211"/>
      <c r="C7" s="211"/>
      <c r="D7" s="217"/>
      <c r="E7" s="216" t="s">
        <v>203</v>
      </c>
      <c r="F7" s="216" t="s">
        <v>3</v>
      </c>
      <c r="G7" s="222" t="s">
        <v>2</v>
      </c>
      <c r="H7" s="223"/>
      <c r="I7" s="211"/>
      <c r="J7" s="211"/>
      <c r="K7" s="224" t="s">
        <v>62</v>
      </c>
      <c r="L7" s="205" t="s">
        <v>63</v>
      </c>
      <c r="M7" s="205" t="s">
        <v>64</v>
      </c>
      <c r="N7" s="206" t="s">
        <v>65</v>
      </c>
      <c r="O7" s="207"/>
      <c r="P7" s="207"/>
      <c r="Q7" s="207"/>
      <c r="R7" s="207"/>
      <c r="S7" s="207"/>
      <c r="T7" s="207"/>
      <c r="U7" s="207"/>
      <c r="V7" s="207"/>
      <c r="W7" s="205" t="s">
        <v>66</v>
      </c>
      <c r="X7" s="205" t="s">
        <v>67</v>
      </c>
      <c r="Y7" s="33"/>
      <c r="Z7" s="215"/>
      <c r="AB7" s="20"/>
    </row>
    <row r="8" spans="1:28" s="3" customFormat="1" ht="17.25" customHeight="1">
      <c r="A8" s="235"/>
      <c r="B8" s="211"/>
      <c r="C8" s="211"/>
      <c r="D8" s="217"/>
      <c r="E8" s="217"/>
      <c r="F8" s="217"/>
      <c r="G8" s="161" t="s">
        <v>7</v>
      </c>
      <c r="H8" s="161" t="s">
        <v>4</v>
      </c>
      <c r="I8" s="211"/>
      <c r="J8" s="211"/>
      <c r="K8" s="224"/>
      <c r="L8" s="205"/>
      <c r="M8" s="205"/>
      <c r="N8" s="225">
        <v>2015</v>
      </c>
      <c r="O8" s="207"/>
      <c r="P8" s="226">
        <v>2016</v>
      </c>
      <c r="Q8" s="227"/>
      <c r="R8" s="226" t="s">
        <v>27</v>
      </c>
      <c r="S8" s="228"/>
      <c r="T8" s="206" t="s">
        <v>28</v>
      </c>
      <c r="U8" s="206" t="s">
        <v>29</v>
      </c>
      <c r="V8" s="206" t="s">
        <v>53</v>
      </c>
      <c r="W8" s="205"/>
      <c r="X8" s="205"/>
      <c r="Y8" s="33"/>
      <c r="Z8" s="215"/>
      <c r="AB8" s="20"/>
    </row>
    <row r="9" spans="1:28" s="3" customFormat="1" ht="15.75" customHeight="1">
      <c r="A9" s="235"/>
      <c r="B9" s="211"/>
      <c r="C9" s="211"/>
      <c r="D9" s="217"/>
      <c r="E9" s="217"/>
      <c r="F9" s="217"/>
      <c r="G9" s="161" t="s">
        <v>5</v>
      </c>
      <c r="H9" s="161" t="s">
        <v>5</v>
      </c>
      <c r="I9" s="211"/>
      <c r="J9" s="211"/>
      <c r="K9" s="224"/>
      <c r="L9" s="205"/>
      <c r="M9" s="205"/>
      <c r="N9" s="207"/>
      <c r="O9" s="207"/>
      <c r="P9" s="227"/>
      <c r="Q9" s="227"/>
      <c r="R9" s="228"/>
      <c r="S9" s="228"/>
      <c r="T9" s="207"/>
      <c r="U9" s="207"/>
      <c r="V9" s="207"/>
      <c r="W9" s="205"/>
      <c r="X9" s="205"/>
      <c r="Y9" s="33"/>
      <c r="Z9" s="215"/>
      <c r="AB9" s="20"/>
    </row>
    <row r="10" spans="1:28" s="3" customFormat="1" ht="14.25" customHeight="1">
      <c r="A10" s="235"/>
      <c r="B10" s="211"/>
      <c r="C10" s="211"/>
      <c r="D10" s="217"/>
      <c r="E10" s="217"/>
      <c r="F10" s="217"/>
      <c r="G10" s="161" t="s">
        <v>6</v>
      </c>
      <c r="H10" s="161" t="s">
        <v>6</v>
      </c>
      <c r="I10" s="211"/>
      <c r="J10" s="211"/>
      <c r="K10" s="224"/>
      <c r="L10" s="205"/>
      <c r="M10" s="205"/>
      <c r="N10" s="207"/>
      <c r="O10" s="207"/>
      <c r="P10" s="227"/>
      <c r="Q10" s="227"/>
      <c r="R10" s="228"/>
      <c r="S10" s="228"/>
      <c r="T10" s="207"/>
      <c r="U10" s="207"/>
      <c r="V10" s="207"/>
      <c r="W10" s="205"/>
      <c r="X10" s="205"/>
      <c r="Y10" s="33"/>
      <c r="Z10" s="215"/>
      <c r="AB10" s="20"/>
    </row>
    <row r="11" spans="1:28" s="3" customFormat="1" ht="14.25" customHeight="1">
      <c r="A11" s="236"/>
      <c r="B11" s="212"/>
      <c r="C11" s="212"/>
      <c r="D11" s="218"/>
      <c r="E11" s="218"/>
      <c r="F11" s="218"/>
      <c r="G11" s="162"/>
      <c r="H11" s="162"/>
      <c r="I11" s="212"/>
      <c r="J11" s="212"/>
      <c r="K11" s="224"/>
      <c r="L11" s="205"/>
      <c r="M11" s="205"/>
      <c r="N11" s="205" t="s">
        <v>68</v>
      </c>
      <c r="O11" s="205"/>
      <c r="P11" s="205"/>
      <c r="Q11" s="205"/>
      <c r="R11" s="205"/>
      <c r="S11" s="70" t="s">
        <v>69</v>
      </c>
      <c r="T11" s="206" t="s">
        <v>70</v>
      </c>
      <c r="U11" s="207"/>
      <c r="V11" s="207"/>
      <c r="W11" s="205"/>
      <c r="X11" s="205"/>
      <c r="Y11" s="34"/>
      <c r="Z11" s="215"/>
      <c r="AB11" s="20"/>
    </row>
    <row r="12" spans="1:28" s="11" customFormat="1" ht="15" customHeight="1">
      <c r="A12" s="159">
        <v>1</v>
      </c>
      <c r="B12" s="160">
        <v>2</v>
      </c>
      <c r="C12" s="160">
        <v>3</v>
      </c>
      <c r="D12" s="164">
        <v>4</v>
      </c>
      <c r="E12" s="160">
        <v>5</v>
      </c>
      <c r="F12" s="160">
        <v>6</v>
      </c>
      <c r="G12" s="160">
        <v>7</v>
      </c>
      <c r="H12" s="160">
        <v>8</v>
      </c>
      <c r="I12" s="163">
        <v>9</v>
      </c>
      <c r="J12" s="163">
        <v>10</v>
      </c>
      <c r="K12" s="158" t="s">
        <v>71</v>
      </c>
      <c r="L12" s="35">
        <v>12</v>
      </c>
      <c r="M12" s="35">
        <v>13</v>
      </c>
      <c r="N12" s="35">
        <v>14</v>
      </c>
      <c r="O12" s="35">
        <v>14</v>
      </c>
      <c r="P12" s="35">
        <v>15</v>
      </c>
      <c r="Q12" s="35">
        <v>16</v>
      </c>
      <c r="R12" s="35">
        <v>16</v>
      </c>
      <c r="S12" s="35">
        <v>18</v>
      </c>
      <c r="T12" s="35">
        <v>17</v>
      </c>
      <c r="U12" s="71" t="s">
        <v>72</v>
      </c>
      <c r="V12" s="35">
        <v>19</v>
      </c>
      <c r="W12" s="35">
        <v>20</v>
      </c>
      <c r="X12" s="35">
        <v>21</v>
      </c>
      <c r="Y12" s="36">
        <v>22</v>
      </c>
      <c r="Z12" s="35">
        <v>23</v>
      </c>
      <c r="AB12" s="37"/>
    </row>
    <row r="13" spans="1:28" s="40" customFormat="1" ht="24.75" customHeight="1" hidden="1">
      <c r="A13" s="199" t="s">
        <v>73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38" t="e">
        <f>K14+K15</f>
        <v>#REF!</v>
      </c>
      <c r="L13" s="38" t="e">
        <f>L14+L15</f>
        <v>#REF!</v>
      </c>
      <c r="M13" s="38" t="e">
        <f>M14+M15</f>
        <v>#REF!</v>
      </c>
      <c r="N13" s="38" t="e">
        <f>N14+N15</f>
        <v>#REF!</v>
      </c>
      <c r="O13" s="38" t="e">
        <f aca="true" t="shared" si="0" ref="O13:W13">O14+O15</f>
        <v>#REF!</v>
      </c>
      <c r="P13" s="38" t="e">
        <f t="shared" si="0"/>
        <v>#REF!</v>
      </c>
      <c r="Q13" s="38" t="e">
        <f t="shared" si="0"/>
        <v>#REF!</v>
      </c>
      <c r="R13" s="38" t="e">
        <f t="shared" si="0"/>
        <v>#REF!</v>
      </c>
      <c r="S13" s="38" t="e">
        <f>S14+S15</f>
        <v>#REF!</v>
      </c>
      <c r="T13" s="38" t="e">
        <f t="shared" si="0"/>
        <v>#REF!</v>
      </c>
      <c r="U13" s="38" t="e">
        <f t="shared" si="0"/>
        <v>#REF!</v>
      </c>
      <c r="V13" s="38" t="e">
        <f t="shared" si="0"/>
        <v>#REF!</v>
      </c>
      <c r="W13" s="38" t="e">
        <f t="shared" si="0"/>
        <v>#REF!</v>
      </c>
      <c r="X13" s="38" t="e">
        <f>X14+X15</f>
        <v>#REF!</v>
      </c>
      <c r="Y13" s="39"/>
      <c r="Z13" s="73"/>
      <c r="AB13" s="41"/>
    </row>
    <row r="14" spans="1:28" s="40" customFormat="1" ht="24.75" customHeight="1" hidden="1">
      <c r="A14" s="219" t="s">
        <v>74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38" t="e">
        <f>#REF!+#REF!+#REF!+#REF!+#REF!</f>
        <v>#REF!</v>
      </c>
      <c r="L14" s="38" t="e">
        <f>#REF!+#REF!+#REF!+#REF!+#REF!</f>
        <v>#REF!</v>
      </c>
      <c r="M14" s="38" t="e">
        <f>#REF!+#REF!+#REF!+#REF!+#REF!</f>
        <v>#REF!</v>
      </c>
      <c r="N14" s="38" t="e">
        <f>#REF!+#REF!+#REF!+#REF!+#REF!</f>
        <v>#REF!</v>
      </c>
      <c r="O14" s="38" t="e">
        <f>#REF!+#REF!+#REF!+#REF!+#REF!</f>
        <v>#REF!</v>
      </c>
      <c r="P14" s="38" t="e">
        <f>#REF!+#REF!+#REF!+#REF!+#REF!</f>
        <v>#REF!</v>
      </c>
      <c r="Q14" s="38" t="e">
        <f>#REF!+#REF!+#REF!+#REF!+#REF!</f>
        <v>#REF!</v>
      </c>
      <c r="R14" s="38" t="e">
        <f>#REF!+#REF!+#REF!+#REF!+#REF!</f>
        <v>#REF!</v>
      </c>
      <c r="S14" s="38" t="e">
        <f>#REF!+#REF!+#REF!+#REF!+#REF!</f>
        <v>#REF!</v>
      </c>
      <c r="T14" s="38" t="e">
        <f>#REF!+#REF!+#REF!+#REF!+#REF!</f>
        <v>#REF!</v>
      </c>
      <c r="U14" s="38" t="e">
        <f>#REF!+#REF!+#REF!+#REF!+#REF!</f>
        <v>#REF!</v>
      </c>
      <c r="V14" s="38" t="e">
        <f>#REF!+#REF!+#REF!+#REF!+#REF!</f>
        <v>#REF!</v>
      </c>
      <c r="W14" s="38" t="e">
        <f>#REF!+#REF!+#REF!+#REF!+#REF!</f>
        <v>#REF!</v>
      </c>
      <c r="X14" s="38" t="e">
        <f>#REF!+#REF!+#REF!+#REF!+#REF!</f>
        <v>#REF!</v>
      </c>
      <c r="Y14" s="39"/>
      <c r="Z14" s="73"/>
      <c r="AB14" s="41"/>
    </row>
    <row r="15" spans="1:28" s="40" customFormat="1" ht="24.75" customHeight="1" hidden="1">
      <c r="A15" s="209" t="s">
        <v>75</v>
      </c>
      <c r="B15" s="209"/>
      <c r="C15" s="209"/>
      <c r="D15" s="209"/>
      <c r="E15" s="209"/>
      <c r="F15" s="209"/>
      <c r="G15" s="209"/>
      <c r="H15" s="209"/>
      <c r="I15" s="209"/>
      <c r="J15" s="209"/>
      <c r="K15" s="42" t="e">
        <f aca="true" t="shared" si="1" ref="K15:X15">K29+K32+K47+K52+K56</f>
        <v>#REF!</v>
      </c>
      <c r="L15" s="42" t="e">
        <f t="shared" si="1"/>
        <v>#REF!</v>
      </c>
      <c r="M15" s="42">
        <f t="shared" si="1"/>
        <v>6575.179999999999</v>
      </c>
      <c r="N15" s="42">
        <f t="shared" si="1"/>
        <v>16902.260227097962</v>
      </c>
      <c r="O15" s="42">
        <f t="shared" si="1"/>
        <v>812.78</v>
      </c>
      <c r="P15" s="42">
        <f t="shared" si="1"/>
        <v>52808.728086526884</v>
      </c>
      <c r="Q15" s="42">
        <f t="shared" si="1"/>
        <v>3907.7</v>
      </c>
      <c r="R15" s="43">
        <f t="shared" si="1"/>
        <v>94680.0968190319</v>
      </c>
      <c r="S15" s="42">
        <f t="shared" si="1"/>
        <v>1854.7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 t="e">
        <f t="shared" si="1"/>
        <v>#REF!</v>
      </c>
      <c r="X15" s="42">
        <f t="shared" si="1"/>
        <v>0</v>
      </c>
      <c r="Y15" s="44"/>
      <c r="Z15" s="45"/>
      <c r="AA15" s="46"/>
      <c r="AB15" s="41"/>
    </row>
    <row r="16" spans="1:41" s="52" customFormat="1" ht="22.5" customHeight="1">
      <c r="A16" s="214" t="s">
        <v>106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47">
        <f aca="true" t="shared" si="2" ref="AA16:AA29">O16+Q16+S16</f>
        <v>0</v>
      </c>
      <c r="AB16" s="75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</row>
    <row r="17" spans="1:41" s="11" customFormat="1" ht="23.25" customHeight="1" hidden="1">
      <c r="A17" s="201" t="s">
        <v>44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47">
        <f t="shared" si="2"/>
        <v>0</v>
      </c>
      <c r="AB17" s="77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11" customFormat="1" ht="23.25" customHeight="1" hidden="1">
      <c r="A18" s="201" t="s">
        <v>45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47">
        <f t="shared" si="2"/>
        <v>0</v>
      </c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11" customFormat="1" ht="20.25" customHeight="1" hidden="1">
      <c r="A19" s="201" t="s">
        <v>46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47">
        <f t="shared" si="2"/>
        <v>0</v>
      </c>
      <c r="AB19" s="77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11" customFormat="1" ht="20.25" customHeight="1" hidden="1">
      <c r="A20" s="201" t="s">
        <v>47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47">
        <f t="shared" si="2"/>
        <v>0</v>
      </c>
      <c r="AB20" s="77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51" customFormat="1" ht="83.25" customHeight="1" hidden="1">
      <c r="A21" s="113" t="s">
        <v>76</v>
      </c>
      <c r="B21" s="114" t="s">
        <v>107</v>
      </c>
      <c r="C21" s="115" t="s">
        <v>108</v>
      </c>
      <c r="D21" s="116" t="s">
        <v>109</v>
      </c>
      <c r="E21" s="116" t="s">
        <v>77</v>
      </c>
      <c r="F21" s="116" t="s">
        <v>77</v>
      </c>
      <c r="G21" s="116" t="s">
        <v>77</v>
      </c>
      <c r="H21" s="116" t="s">
        <v>77</v>
      </c>
      <c r="I21" s="116">
        <v>2015</v>
      </c>
      <c r="J21" s="116">
        <v>2015</v>
      </c>
      <c r="K21" s="117">
        <f>L21+N21+P21+R21</f>
        <v>8500</v>
      </c>
      <c r="L21" s="118">
        <f>T21+U21+V21</f>
        <v>0</v>
      </c>
      <c r="M21" s="118">
        <f>O21+Q21+S21</f>
        <v>0</v>
      </c>
      <c r="N21" s="118">
        <f>'[1]Форма № 2-ИП ВВ-КОРР'!V61</f>
        <v>8500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9" t="s">
        <v>110</v>
      </c>
      <c r="Z21" s="120" t="s">
        <v>78</v>
      </c>
      <c r="AA21" s="47">
        <f t="shared" si="2"/>
        <v>0</v>
      </c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1:41" s="51" customFormat="1" ht="83.25" customHeight="1" hidden="1">
      <c r="A22" s="121" t="s">
        <v>79</v>
      </c>
      <c r="B22" s="115" t="s">
        <v>111</v>
      </c>
      <c r="C22" s="115" t="s">
        <v>108</v>
      </c>
      <c r="D22" s="120" t="s">
        <v>112</v>
      </c>
      <c r="E22" s="116" t="s">
        <v>80</v>
      </c>
      <c r="F22" s="116" t="s">
        <v>81</v>
      </c>
      <c r="G22" s="116">
        <v>150</v>
      </c>
      <c r="H22" s="116">
        <v>200</v>
      </c>
      <c r="I22" s="116">
        <v>2016</v>
      </c>
      <c r="J22" s="116">
        <v>2016</v>
      </c>
      <c r="K22" s="117">
        <f>L22+N22+P22+R22</f>
        <v>92.49934335264959</v>
      </c>
      <c r="L22" s="118">
        <f>T22+U22+V22</f>
        <v>0</v>
      </c>
      <c r="M22" s="118">
        <f>O22+Q22+S22</f>
        <v>0</v>
      </c>
      <c r="N22" s="118">
        <v>0</v>
      </c>
      <c r="O22" s="118">
        <v>0</v>
      </c>
      <c r="P22" s="118">
        <f>'[1]Форма № 2-ИП ВВ-КОРР'!X62</f>
        <v>92.49934335264959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9" t="s">
        <v>82</v>
      </c>
      <c r="Z22" s="120" t="s">
        <v>78</v>
      </c>
      <c r="AA22" s="47">
        <f t="shared" si="2"/>
        <v>0</v>
      </c>
      <c r="AB22" s="79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</row>
    <row r="23" spans="1:41" s="51" customFormat="1" ht="83.25" customHeight="1" hidden="1">
      <c r="A23" s="122" t="s">
        <v>83</v>
      </c>
      <c r="B23" s="123" t="s">
        <v>113</v>
      </c>
      <c r="C23" s="123" t="s">
        <v>108</v>
      </c>
      <c r="D23" s="124" t="s">
        <v>114</v>
      </c>
      <c r="E23" s="125" t="s">
        <v>80</v>
      </c>
      <c r="F23" s="125" t="s">
        <v>81</v>
      </c>
      <c r="G23" s="125">
        <v>150</v>
      </c>
      <c r="H23" s="125">
        <v>200</v>
      </c>
      <c r="I23" s="125">
        <v>2017</v>
      </c>
      <c r="J23" s="125">
        <v>2017</v>
      </c>
      <c r="K23" s="126">
        <f>L23+N23+P23+R23</f>
        <v>1120.6</v>
      </c>
      <c r="L23" s="127">
        <f>T23+U23+V23</f>
        <v>0</v>
      </c>
      <c r="M23" s="127">
        <f>O23+Q23+S23</f>
        <v>0</v>
      </c>
      <c r="N23" s="127">
        <v>0</v>
      </c>
      <c r="O23" s="127">
        <v>0</v>
      </c>
      <c r="P23" s="127">
        <f>'[1]Форма № 2-ИП ВВ-КОРР'!X63</f>
        <v>0</v>
      </c>
      <c r="Q23" s="127">
        <v>0</v>
      </c>
      <c r="R23" s="127">
        <v>1120.6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8" t="s">
        <v>82</v>
      </c>
      <c r="Z23" s="129" t="s">
        <v>78</v>
      </c>
      <c r="AA23" s="47"/>
      <c r="AB23" s="79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</row>
    <row r="24" spans="1:41" s="2" customFormat="1" ht="21.75" customHeight="1" hidden="1">
      <c r="A24" s="201" t="s">
        <v>48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47">
        <f t="shared" si="2"/>
        <v>0</v>
      </c>
      <c r="AB24" s="81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41" s="53" customFormat="1" ht="63" customHeight="1" hidden="1">
      <c r="A25" s="113" t="s">
        <v>85</v>
      </c>
      <c r="B25" s="114" t="s">
        <v>115</v>
      </c>
      <c r="C25" s="115" t="s">
        <v>116</v>
      </c>
      <c r="D25" s="120" t="s">
        <v>84</v>
      </c>
      <c r="E25" s="120" t="s">
        <v>41</v>
      </c>
      <c r="F25" s="116" t="s">
        <v>87</v>
      </c>
      <c r="G25" s="116">
        <v>0</v>
      </c>
      <c r="H25" s="116">
        <v>400</v>
      </c>
      <c r="I25" s="116">
        <v>2015</v>
      </c>
      <c r="J25" s="116">
        <v>2015</v>
      </c>
      <c r="K25" s="117">
        <f>N25+P25+R25+L25</f>
        <v>6841.307906206737</v>
      </c>
      <c r="L25" s="118">
        <f>T25+U25+V25</f>
        <v>0</v>
      </c>
      <c r="M25" s="118">
        <f>O25+Q25+S25</f>
        <v>0</v>
      </c>
      <c r="N25" s="118">
        <f>'[1]Форма № 2-ИП ВВ-КОРР'!V63</f>
        <v>6841.307906206737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9" t="s">
        <v>82</v>
      </c>
      <c r="Z25" s="120" t="s">
        <v>78</v>
      </c>
      <c r="AA25" s="47">
        <f t="shared" si="2"/>
        <v>0</v>
      </c>
      <c r="AB25" s="83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s="53" customFormat="1" ht="90.75" customHeight="1" hidden="1">
      <c r="A26" s="113" t="s">
        <v>88</v>
      </c>
      <c r="B26" s="114" t="s">
        <v>117</v>
      </c>
      <c r="C26" s="115" t="s">
        <v>86</v>
      </c>
      <c r="D26" s="130" t="s">
        <v>118</v>
      </c>
      <c r="E26" s="120" t="s">
        <v>41</v>
      </c>
      <c r="F26" s="120" t="s">
        <v>87</v>
      </c>
      <c r="G26" s="116">
        <v>50</v>
      </c>
      <c r="H26" s="116">
        <v>100</v>
      </c>
      <c r="I26" s="116">
        <v>2016</v>
      </c>
      <c r="J26" s="116">
        <v>2016</v>
      </c>
      <c r="K26" s="117">
        <f>N26+P26+R26+L26</f>
        <v>2547.3722054016134</v>
      </c>
      <c r="L26" s="118">
        <f>T26+U26+V26</f>
        <v>0</v>
      </c>
      <c r="M26" s="118">
        <f>O26+Q26+S26</f>
        <v>0</v>
      </c>
      <c r="N26" s="118">
        <v>0</v>
      </c>
      <c r="O26" s="116">
        <v>0</v>
      </c>
      <c r="P26" s="118">
        <f>'[1]Форма № 2-ИП ВВ-КОРР'!X64</f>
        <v>2547.3722054016134</v>
      </c>
      <c r="Q26" s="116">
        <v>0</v>
      </c>
      <c r="R26" s="118">
        <v>0</v>
      </c>
      <c r="S26" s="116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9" t="s">
        <v>82</v>
      </c>
      <c r="Z26" s="120" t="s">
        <v>78</v>
      </c>
      <c r="AA26" s="47">
        <f t="shared" si="2"/>
        <v>0</v>
      </c>
      <c r="AB26" s="83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s="49" customFormat="1" ht="62.25" customHeight="1" hidden="1">
      <c r="A27" s="121" t="s">
        <v>90</v>
      </c>
      <c r="B27" s="131" t="s">
        <v>119</v>
      </c>
      <c r="C27" s="115" t="s">
        <v>120</v>
      </c>
      <c r="D27" s="120" t="s">
        <v>91</v>
      </c>
      <c r="E27" s="120" t="s">
        <v>55</v>
      </c>
      <c r="F27" s="120" t="s">
        <v>121</v>
      </c>
      <c r="G27" s="132">
        <v>50</v>
      </c>
      <c r="H27" s="132">
        <v>75</v>
      </c>
      <c r="I27" s="116">
        <v>2017</v>
      </c>
      <c r="J27" s="116">
        <v>2017</v>
      </c>
      <c r="K27" s="117">
        <f>N27+P27+R27+L27</f>
        <v>2637.1420802939083</v>
      </c>
      <c r="L27" s="118">
        <f>T27+U27+V27</f>
        <v>0</v>
      </c>
      <c r="M27" s="118">
        <f>O27+Q27+S27</f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f>'[1]Форма № 2-ИП ВВ-КОРР'!Z65</f>
        <v>2637.1420802939083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9" t="s">
        <v>82</v>
      </c>
      <c r="Z27" s="120" t="s">
        <v>78</v>
      </c>
      <c r="AA27" s="47">
        <f t="shared" si="2"/>
        <v>0</v>
      </c>
      <c r="AB27" s="85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49" customFormat="1" ht="105.75" customHeight="1" hidden="1">
      <c r="A28" s="121" t="s">
        <v>92</v>
      </c>
      <c r="B28" s="115" t="s">
        <v>122</v>
      </c>
      <c r="C28" s="115" t="s">
        <v>86</v>
      </c>
      <c r="D28" s="120" t="s">
        <v>89</v>
      </c>
      <c r="E28" s="120" t="s">
        <v>55</v>
      </c>
      <c r="F28" s="120" t="s">
        <v>121</v>
      </c>
      <c r="G28" s="132">
        <v>50</v>
      </c>
      <c r="H28" s="132">
        <v>100</v>
      </c>
      <c r="I28" s="116">
        <v>2017</v>
      </c>
      <c r="J28" s="116">
        <v>2017</v>
      </c>
      <c r="K28" s="117">
        <f>N28+P28+R28+L28</f>
        <v>2660.29820950781</v>
      </c>
      <c r="L28" s="118">
        <f>T28+U28+V28</f>
        <v>0</v>
      </c>
      <c r="M28" s="118">
        <f>O28+Q28+S28</f>
        <v>0</v>
      </c>
      <c r="N28" s="118">
        <v>0</v>
      </c>
      <c r="O28" s="116">
        <v>0</v>
      </c>
      <c r="P28" s="118">
        <v>0</v>
      </c>
      <c r="Q28" s="116">
        <v>0</v>
      </c>
      <c r="R28" s="118">
        <f>'[1]Форма № 2-ИП ВВ-КОРР'!Z66</f>
        <v>2660.29820950781</v>
      </c>
      <c r="S28" s="116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9" t="s">
        <v>82</v>
      </c>
      <c r="Z28" s="120" t="s">
        <v>78</v>
      </c>
      <c r="AA28" s="47">
        <f t="shared" si="2"/>
        <v>0</v>
      </c>
      <c r="AB28" s="85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s="40" customFormat="1" ht="22.5" customHeight="1" hidden="1">
      <c r="A29" s="201" t="s">
        <v>93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109">
        <f>K21+K22+K25+K26+K27+K28+K23</f>
        <v>24399.21974476272</v>
      </c>
      <c r="L29" s="109">
        <f aca="true" t="shared" si="3" ref="L29:X29">L21+L22+L25+L26+L27+L28+L23</f>
        <v>0</v>
      </c>
      <c r="M29" s="109">
        <f t="shared" si="3"/>
        <v>0</v>
      </c>
      <c r="N29" s="109">
        <f t="shared" si="3"/>
        <v>15341.307906206737</v>
      </c>
      <c r="O29" s="109">
        <f t="shared" si="3"/>
        <v>0</v>
      </c>
      <c r="P29" s="109">
        <f t="shared" si="3"/>
        <v>2639.871548754263</v>
      </c>
      <c r="Q29" s="109">
        <f t="shared" si="3"/>
        <v>0</v>
      </c>
      <c r="R29" s="109">
        <f>R21+R22+R25+R26+R27+R28+R23</f>
        <v>6418.040289801718</v>
      </c>
      <c r="S29" s="109">
        <f t="shared" si="3"/>
        <v>0</v>
      </c>
      <c r="T29" s="109">
        <f t="shared" si="3"/>
        <v>0</v>
      </c>
      <c r="U29" s="109">
        <f t="shared" si="3"/>
        <v>0</v>
      </c>
      <c r="V29" s="109">
        <f t="shared" si="3"/>
        <v>0</v>
      </c>
      <c r="W29" s="109">
        <f t="shared" si="3"/>
        <v>0</v>
      </c>
      <c r="X29" s="109">
        <f t="shared" si="3"/>
        <v>0</v>
      </c>
      <c r="Y29" s="33"/>
      <c r="Z29" s="124"/>
      <c r="AA29" s="47">
        <f t="shared" si="2"/>
        <v>0</v>
      </c>
      <c r="AB29" s="87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49" customFormat="1" ht="72" customHeight="1" hidden="1">
      <c r="A30" s="113" t="s">
        <v>123</v>
      </c>
      <c r="B30" s="114" t="s">
        <v>124</v>
      </c>
      <c r="C30" s="115" t="s">
        <v>125</v>
      </c>
      <c r="D30" s="130" t="s">
        <v>101</v>
      </c>
      <c r="E30" s="120" t="s">
        <v>41</v>
      </c>
      <c r="F30" s="120" t="s">
        <v>87</v>
      </c>
      <c r="G30" s="116" t="s">
        <v>77</v>
      </c>
      <c r="H30" s="116">
        <v>450</v>
      </c>
      <c r="I30" s="116">
        <v>2016</v>
      </c>
      <c r="J30" s="116">
        <v>2017</v>
      </c>
      <c r="K30" s="117">
        <f>L30+N30+P30+R30</f>
        <v>65664.63119168443</v>
      </c>
      <c r="L30" s="118">
        <f>T30+U30+V30</f>
        <v>0</v>
      </c>
      <c r="M30" s="118">
        <f>O30+Q30+S30</f>
        <v>0</v>
      </c>
      <c r="N30" s="118">
        <v>0</v>
      </c>
      <c r="O30" s="118">
        <v>0</v>
      </c>
      <c r="P30" s="118">
        <f>'[1]Форма № 2-ИП ВВ-КОРР'!X67</f>
        <v>32120.36151457447</v>
      </c>
      <c r="Q30" s="118">
        <v>0</v>
      </c>
      <c r="R30" s="118">
        <f>'[1]Форма № 2-ИП ВВ-КОРР'!Z67</f>
        <v>33544.26967710995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9" t="s">
        <v>97</v>
      </c>
      <c r="Z30" s="120" t="s">
        <v>78</v>
      </c>
      <c r="AA30" s="47">
        <f aca="true" t="shared" si="4" ref="AA30:AA52">O30+Q30+S30</f>
        <v>0</v>
      </c>
      <c r="AB30" s="85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s="56" customFormat="1" ht="20.25" customHeight="1" hidden="1">
      <c r="A31" s="204" t="s">
        <v>126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54">
        <f t="shared" si="4"/>
        <v>0</v>
      </c>
      <c r="AB31" s="89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57" customFormat="1" ht="20.25" customHeight="1" hidden="1">
      <c r="A32" s="204" t="s">
        <v>98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134" t="e">
        <f>#REF!+K30</f>
        <v>#REF!</v>
      </c>
      <c r="L32" s="135" t="e">
        <f>#REF!+L30</f>
        <v>#REF!</v>
      </c>
      <c r="M32" s="135">
        <f aca="true" t="shared" si="5" ref="M32:X32">SUM(M30:M30)</f>
        <v>0</v>
      </c>
      <c r="N32" s="135">
        <f t="shared" si="5"/>
        <v>0</v>
      </c>
      <c r="O32" s="135">
        <f t="shared" si="5"/>
        <v>0</v>
      </c>
      <c r="P32" s="135">
        <f t="shared" si="5"/>
        <v>32120.36151457447</v>
      </c>
      <c r="Q32" s="135">
        <f t="shared" si="5"/>
        <v>0</v>
      </c>
      <c r="R32" s="135">
        <f t="shared" si="5"/>
        <v>33544.26967710995</v>
      </c>
      <c r="S32" s="135">
        <f t="shared" si="5"/>
        <v>0</v>
      </c>
      <c r="T32" s="135">
        <f t="shared" si="5"/>
        <v>0</v>
      </c>
      <c r="U32" s="135">
        <f t="shared" si="5"/>
        <v>0</v>
      </c>
      <c r="V32" s="135">
        <f t="shared" si="5"/>
        <v>0</v>
      </c>
      <c r="W32" s="135">
        <f t="shared" si="5"/>
        <v>0</v>
      </c>
      <c r="X32" s="135">
        <f t="shared" si="5"/>
        <v>0</v>
      </c>
      <c r="Y32" s="136"/>
      <c r="Z32" s="137"/>
      <c r="AA32" s="54">
        <f t="shared" si="4"/>
        <v>0</v>
      </c>
      <c r="AB32" s="91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</row>
    <row r="33" spans="1:41" s="56" customFormat="1" ht="21" customHeight="1">
      <c r="A33" s="208" t="s">
        <v>172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54">
        <f t="shared" si="4"/>
        <v>0</v>
      </c>
      <c r="AB33" s="89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56" customFormat="1" ht="20.25" customHeight="1" hidden="1">
      <c r="A34" s="204" t="s">
        <v>49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54">
        <f t="shared" si="4"/>
        <v>0</v>
      </c>
      <c r="AB34" s="89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56" customFormat="1" ht="20.25" customHeight="1">
      <c r="A35" s="204" t="s">
        <v>173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54">
        <f t="shared" si="4"/>
        <v>0</v>
      </c>
      <c r="AB35" s="89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28" s="56" customFormat="1" ht="46.5" customHeight="1">
      <c r="A36" s="110" t="s">
        <v>12</v>
      </c>
      <c r="B36" s="138" t="s">
        <v>185</v>
      </c>
      <c r="C36" s="200" t="s">
        <v>154</v>
      </c>
      <c r="D36" s="200" t="s">
        <v>155</v>
      </c>
      <c r="E36" s="138" t="s">
        <v>148</v>
      </c>
      <c r="F36" s="138" t="s">
        <v>202</v>
      </c>
      <c r="G36" s="139">
        <v>1</v>
      </c>
      <c r="H36" s="111">
        <v>1</v>
      </c>
      <c r="I36" s="110" t="s">
        <v>156</v>
      </c>
      <c r="J36" s="110" t="s">
        <v>157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74"/>
      <c r="AB36" s="55"/>
    </row>
    <row r="37" spans="1:28" s="56" customFormat="1" ht="48" customHeight="1">
      <c r="A37" s="110" t="s">
        <v>13</v>
      </c>
      <c r="B37" s="155" t="s">
        <v>186</v>
      </c>
      <c r="C37" s="200"/>
      <c r="D37" s="200"/>
      <c r="E37" s="138" t="s">
        <v>148</v>
      </c>
      <c r="F37" s="138" t="s">
        <v>54</v>
      </c>
      <c r="G37" s="139">
        <v>1</v>
      </c>
      <c r="H37" s="111">
        <v>1</v>
      </c>
      <c r="I37" s="110" t="s">
        <v>157</v>
      </c>
      <c r="J37" s="110" t="s">
        <v>158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54"/>
      <c r="AB37" s="55"/>
    </row>
    <row r="38" spans="1:28" s="56" customFormat="1" ht="48" customHeight="1">
      <c r="A38" s="110" t="s">
        <v>149</v>
      </c>
      <c r="B38" s="155" t="s">
        <v>187</v>
      </c>
      <c r="C38" s="200"/>
      <c r="D38" s="200"/>
      <c r="E38" s="138" t="s">
        <v>148</v>
      </c>
      <c r="F38" s="138" t="s">
        <v>54</v>
      </c>
      <c r="G38" s="139">
        <v>1</v>
      </c>
      <c r="H38" s="111">
        <v>1</v>
      </c>
      <c r="I38" s="110" t="s">
        <v>156</v>
      </c>
      <c r="J38" s="110" t="s">
        <v>157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54"/>
      <c r="AB38" s="55"/>
    </row>
    <row r="39" spans="1:28" s="56" customFormat="1" ht="58.5" customHeight="1">
      <c r="A39" s="110" t="s">
        <v>150</v>
      </c>
      <c r="B39" s="138" t="s">
        <v>188</v>
      </c>
      <c r="C39" s="200"/>
      <c r="D39" s="200"/>
      <c r="E39" s="138" t="s">
        <v>148</v>
      </c>
      <c r="F39" s="138" t="s">
        <v>54</v>
      </c>
      <c r="G39" s="139">
        <v>1</v>
      </c>
      <c r="H39" s="111">
        <v>1</v>
      </c>
      <c r="I39" s="110" t="s">
        <v>156</v>
      </c>
      <c r="J39" s="110" t="s">
        <v>157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54"/>
      <c r="AB39" s="55"/>
    </row>
    <row r="40" spans="1:28" s="56" customFormat="1" ht="46.5" customHeight="1">
      <c r="A40" s="110" t="s">
        <v>151</v>
      </c>
      <c r="B40" s="138" t="s">
        <v>189</v>
      </c>
      <c r="C40" s="200"/>
      <c r="D40" s="200"/>
      <c r="E40" s="138" t="s">
        <v>148</v>
      </c>
      <c r="F40" s="138" t="s">
        <v>54</v>
      </c>
      <c r="G40" s="139">
        <v>1</v>
      </c>
      <c r="H40" s="111">
        <v>1</v>
      </c>
      <c r="I40" s="110" t="s">
        <v>156</v>
      </c>
      <c r="J40" s="110" t="s">
        <v>157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54"/>
      <c r="AB40" s="55"/>
    </row>
    <row r="41" spans="1:28" s="56" customFormat="1" ht="48" customHeight="1">
      <c r="A41" s="110" t="s">
        <v>152</v>
      </c>
      <c r="B41" s="138" t="s">
        <v>190</v>
      </c>
      <c r="C41" s="200"/>
      <c r="D41" s="138" t="s">
        <v>159</v>
      </c>
      <c r="E41" s="138" t="s">
        <v>148</v>
      </c>
      <c r="F41" s="138" t="s">
        <v>54</v>
      </c>
      <c r="G41" s="139">
        <v>1</v>
      </c>
      <c r="H41" s="111">
        <v>1</v>
      </c>
      <c r="I41" s="110" t="s">
        <v>157</v>
      </c>
      <c r="J41" s="110" t="s">
        <v>158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54"/>
      <c r="AB41" s="55"/>
    </row>
    <row r="42" spans="1:28" s="56" customFormat="1" ht="48" customHeight="1">
      <c r="A42" s="110" t="s">
        <v>153</v>
      </c>
      <c r="B42" s="138" t="s">
        <v>191</v>
      </c>
      <c r="C42" s="200"/>
      <c r="D42" s="138" t="s">
        <v>160</v>
      </c>
      <c r="E42" s="138" t="s">
        <v>148</v>
      </c>
      <c r="F42" s="138" t="s">
        <v>54</v>
      </c>
      <c r="G42" s="139">
        <v>1</v>
      </c>
      <c r="H42" s="111">
        <v>1</v>
      </c>
      <c r="I42" s="110" t="s">
        <v>157</v>
      </c>
      <c r="J42" s="110" t="s">
        <v>158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54"/>
      <c r="AB42" s="55"/>
    </row>
    <row r="43" spans="1:28" s="49" customFormat="1" ht="138" customHeight="1" hidden="1">
      <c r="A43" s="113" t="s">
        <v>99</v>
      </c>
      <c r="B43" s="114" t="s">
        <v>127</v>
      </c>
      <c r="C43" s="114" t="s">
        <v>128</v>
      </c>
      <c r="D43" s="120" t="s">
        <v>129</v>
      </c>
      <c r="E43" s="120" t="s">
        <v>41</v>
      </c>
      <c r="F43" s="120" t="s">
        <v>87</v>
      </c>
      <c r="G43" s="116">
        <v>240</v>
      </c>
      <c r="H43" s="116">
        <v>700</v>
      </c>
      <c r="I43" s="116">
        <v>2016</v>
      </c>
      <c r="J43" s="116">
        <v>2018</v>
      </c>
      <c r="K43" s="117">
        <f>L43+N43+P43+R43</f>
        <v>40296.29139646706</v>
      </c>
      <c r="L43" s="118">
        <f>T43+U43+V43</f>
        <v>0</v>
      </c>
      <c r="M43" s="118">
        <f>O43+Q43+S43</f>
        <v>0</v>
      </c>
      <c r="N43" s="118">
        <v>0</v>
      </c>
      <c r="O43" s="118">
        <v>0</v>
      </c>
      <c r="P43" s="118">
        <f>'[1]Форма № 2-ИП ВВ-КОРР'!X68</f>
        <v>6617.855965719999</v>
      </c>
      <c r="Q43" s="118">
        <v>0</v>
      </c>
      <c r="R43" s="118">
        <f>'[1]Форма № 2-ИП ВВ-КОРР'!Z68</f>
        <v>33678.43543074706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9" t="s">
        <v>97</v>
      </c>
      <c r="Z43" s="120" t="s">
        <v>78</v>
      </c>
      <c r="AA43" s="47">
        <f t="shared" si="4"/>
        <v>0</v>
      </c>
      <c r="AB43" s="48"/>
    </row>
    <row r="44" spans="1:28" s="49" customFormat="1" ht="70.5" customHeight="1" hidden="1">
      <c r="A44" s="113" t="s">
        <v>100</v>
      </c>
      <c r="B44" s="114" t="s">
        <v>130</v>
      </c>
      <c r="C44" s="114" t="s">
        <v>120</v>
      </c>
      <c r="D44" s="120" t="s">
        <v>131</v>
      </c>
      <c r="E44" s="120" t="s">
        <v>41</v>
      </c>
      <c r="F44" s="120" t="s">
        <v>87</v>
      </c>
      <c r="G44" s="116">
        <v>240</v>
      </c>
      <c r="H44" s="116">
        <v>700</v>
      </c>
      <c r="I44" s="116">
        <v>2018</v>
      </c>
      <c r="J44" s="116">
        <v>2019</v>
      </c>
      <c r="K44" s="117">
        <f>L44+N44+P44+R44</f>
        <v>0</v>
      </c>
      <c r="L44" s="118">
        <f>T44+U44+V44</f>
        <v>0</v>
      </c>
      <c r="M44" s="118">
        <f>O44+Q44+S44</f>
        <v>0</v>
      </c>
      <c r="N44" s="118">
        <v>0</v>
      </c>
      <c r="O44" s="120">
        <v>0</v>
      </c>
      <c r="P44" s="118">
        <v>0</v>
      </c>
      <c r="Q44" s="120">
        <v>0</v>
      </c>
      <c r="R44" s="118">
        <v>0</v>
      </c>
      <c r="S44" s="120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9" t="s">
        <v>97</v>
      </c>
      <c r="Z44" s="120" t="s">
        <v>78</v>
      </c>
      <c r="AA44" s="47">
        <f t="shared" si="4"/>
        <v>0</v>
      </c>
      <c r="AB44" s="48"/>
    </row>
    <row r="45" spans="1:28" s="49" customFormat="1" ht="70.5" customHeight="1" hidden="1">
      <c r="A45" s="113" t="s">
        <v>132</v>
      </c>
      <c r="B45" s="114" t="s">
        <v>133</v>
      </c>
      <c r="C45" s="114" t="s">
        <v>116</v>
      </c>
      <c r="D45" s="124" t="s">
        <v>96</v>
      </c>
      <c r="E45" s="120" t="s">
        <v>134</v>
      </c>
      <c r="F45" s="120" t="s">
        <v>87</v>
      </c>
      <c r="G45" s="116" t="s">
        <v>30</v>
      </c>
      <c r="H45" s="116" t="s">
        <v>135</v>
      </c>
      <c r="I45" s="116">
        <v>2016</v>
      </c>
      <c r="J45" s="116">
        <v>2019</v>
      </c>
      <c r="K45" s="117">
        <f>L45+N45+P45+R45</f>
        <v>11952.170496056375</v>
      </c>
      <c r="L45" s="118">
        <f>T45+U45+V45</f>
        <v>0</v>
      </c>
      <c r="M45" s="118">
        <f>O45+Q45+S45</f>
        <v>0</v>
      </c>
      <c r="N45" s="118">
        <v>0</v>
      </c>
      <c r="O45" s="140">
        <v>0</v>
      </c>
      <c r="P45" s="118">
        <f>'[1]Форма № 2-ИП ВВ-КОРР'!X70</f>
        <v>4924.5594695834025</v>
      </c>
      <c r="Q45" s="140">
        <v>0</v>
      </c>
      <c r="R45" s="118">
        <f>'[1]Форма № 2-ИП ВВ-КОРР'!Z70</f>
        <v>7027.611026472972</v>
      </c>
      <c r="S45" s="140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9" t="s">
        <v>94</v>
      </c>
      <c r="Z45" s="120" t="s">
        <v>78</v>
      </c>
      <c r="AA45" s="47">
        <f t="shared" si="4"/>
        <v>0</v>
      </c>
      <c r="AB45" s="48"/>
    </row>
    <row r="46" spans="1:28" s="12" customFormat="1" ht="79.5" customHeight="1" hidden="1">
      <c r="A46" s="113" t="s">
        <v>136</v>
      </c>
      <c r="B46" s="114" t="s">
        <v>137</v>
      </c>
      <c r="C46" s="114" t="s">
        <v>116</v>
      </c>
      <c r="D46" s="120" t="s">
        <v>138</v>
      </c>
      <c r="E46" s="120" t="s">
        <v>134</v>
      </c>
      <c r="F46" s="120" t="s">
        <v>87</v>
      </c>
      <c r="G46" s="116" t="s">
        <v>30</v>
      </c>
      <c r="H46" s="116" t="s">
        <v>135</v>
      </c>
      <c r="I46" s="116">
        <v>2016</v>
      </c>
      <c r="J46" s="116">
        <v>2017</v>
      </c>
      <c r="K46" s="117">
        <f>L46+N46+P46+R46</f>
        <v>15212.031424494708</v>
      </c>
      <c r="L46" s="118">
        <f>T46+U46+V46</f>
        <v>0</v>
      </c>
      <c r="M46" s="118">
        <f>O46+Q46+S46</f>
        <v>0</v>
      </c>
      <c r="N46" s="118">
        <f>'[1]Форма № 2-ИП ВВ-КОРР'!V71</f>
        <v>0</v>
      </c>
      <c r="O46" s="141">
        <v>0</v>
      </c>
      <c r="P46" s="118">
        <f>'[1]Форма № 2-ИП ВВ-КОРР'!X71</f>
        <v>4925.122085285886</v>
      </c>
      <c r="Q46" s="141">
        <v>0</v>
      </c>
      <c r="R46" s="118">
        <f>'[1]Форма № 2-ИП ВВ-КОРР'!Z71</f>
        <v>10286.909339208822</v>
      </c>
      <c r="S46" s="141">
        <v>0</v>
      </c>
      <c r="T46" s="118">
        <v>0</v>
      </c>
      <c r="U46" s="118">
        <v>0</v>
      </c>
      <c r="V46" s="118">
        <v>0</v>
      </c>
      <c r="W46" s="118">
        <f>L46-M46</f>
        <v>0</v>
      </c>
      <c r="X46" s="118">
        <v>0</v>
      </c>
      <c r="Y46" s="119" t="s">
        <v>97</v>
      </c>
      <c r="Z46" s="120" t="s">
        <v>78</v>
      </c>
      <c r="AA46" s="47"/>
      <c r="AB46" s="50"/>
    </row>
    <row r="47" spans="1:28" s="40" customFormat="1" ht="26.25" customHeight="1" hidden="1">
      <c r="A47" s="201" t="s">
        <v>102</v>
      </c>
      <c r="B47" s="201"/>
      <c r="C47" s="201"/>
      <c r="D47" s="201"/>
      <c r="E47" s="201"/>
      <c r="F47" s="201"/>
      <c r="G47" s="201"/>
      <c r="H47" s="201"/>
      <c r="I47" s="201"/>
      <c r="J47" s="201"/>
      <c r="K47" s="109" t="e">
        <f>#REF!+#REF!+#REF!+K43+K44+K45+K46</f>
        <v>#REF!</v>
      </c>
      <c r="L47" s="109" t="e">
        <f>#REF!+#REF!+#REF!+L43+L44+L45+L46</f>
        <v>#REF!</v>
      </c>
      <c r="M47" s="109">
        <f aca="true" t="shared" si="6" ref="M47:V47">SUM(M43:M46)</f>
        <v>0</v>
      </c>
      <c r="N47" s="109">
        <f t="shared" si="6"/>
        <v>0</v>
      </c>
      <c r="O47" s="109">
        <f t="shared" si="6"/>
        <v>0</v>
      </c>
      <c r="P47" s="109">
        <f t="shared" si="6"/>
        <v>16467.53752058929</v>
      </c>
      <c r="Q47" s="109">
        <f t="shared" si="6"/>
        <v>0</v>
      </c>
      <c r="R47" s="109">
        <f t="shared" si="6"/>
        <v>50992.955796428854</v>
      </c>
      <c r="S47" s="109">
        <f t="shared" si="6"/>
        <v>0</v>
      </c>
      <c r="T47" s="109">
        <f t="shared" si="6"/>
        <v>0</v>
      </c>
      <c r="U47" s="109">
        <f t="shared" si="6"/>
        <v>0</v>
      </c>
      <c r="V47" s="109">
        <f t="shared" si="6"/>
        <v>0</v>
      </c>
      <c r="W47" s="109" t="e">
        <f>#REF!+#REF!+#REF!</f>
        <v>#REF!</v>
      </c>
      <c r="X47" s="109">
        <f>SUM(X43:X46)</f>
        <v>0</v>
      </c>
      <c r="Y47" s="33"/>
      <c r="Z47" s="112"/>
      <c r="AA47" s="47">
        <f t="shared" si="4"/>
        <v>0</v>
      </c>
      <c r="AB47" s="41"/>
    </row>
    <row r="48" spans="1:28" s="11" customFormat="1" ht="27.75" customHeight="1" hidden="1">
      <c r="A48" s="202" t="s">
        <v>50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47">
        <f t="shared" si="4"/>
        <v>0</v>
      </c>
      <c r="AB48" s="37"/>
    </row>
    <row r="49" spans="1:28" s="49" customFormat="1" ht="57.75" customHeight="1" hidden="1">
      <c r="A49" s="113" t="s">
        <v>20</v>
      </c>
      <c r="B49" s="114" t="s">
        <v>139</v>
      </c>
      <c r="C49" s="114" t="s">
        <v>140</v>
      </c>
      <c r="D49" s="120" t="s">
        <v>103</v>
      </c>
      <c r="E49" s="120" t="s">
        <v>42</v>
      </c>
      <c r="F49" s="120" t="s">
        <v>202</v>
      </c>
      <c r="G49" s="120">
        <v>0</v>
      </c>
      <c r="H49" s="120">
        <v>5</v>
      </c>
      <c r="I49" s="120">
        <v>2015</v>
      </c>
      <c r="J49" s="120">
        <v>2016</v>
      </c>
      <c r="K49" s="119">
        <f>L49+N49+P49+R49</f>
        <v>1660.791484339713</v>
      </c>
      <c r="L49" s="142">
        <f>T49+U49+V49</f>
        <v>0</v>
      </c>
      <c r="M49" s="142">
        <f>O49+Q49+S49</f>
        <v>812.78</v>
      </c>
      <c r="N49" s="142">
        <f>'[1]Форма № 2-ИП ВВ-КОРР'!V72</f>
        <v>812.7799549489862</v>
      </c>
      <c r="O49" s="143">
        <v>812.78</v>
      </c>
      <c r="P49" s="142">
        <f>'[1]Форма № 2-ИП ВВ-КОРР'!X72</f>
        <v>848.0115293907269</v>
      </c>
      <c r="Q49" s="116">
        <v>0</v>
      </c>
      <c r="R49" s="118">
        <v>0</v>
      </c>
      <c r="S49" s="116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9" t="s">
        <v>95</v>
      </c>
      <c r="Z49" s="120" t="s">
        <v>78</v>
      </c>
      <c r="AA49" s="47">
        <f t="shared" si="4"/>
        <v>812.78</v>
      </c>
      <c r="AB49" s="48"/>
    </row>
    <row r="50" spans="1:28" s="49" customFormat="1" ht="58.5" customHeight="1" hidden="1">
      <c r="A50" s="113" t="s">
        <v>21</v>
      </c>
      <c r="B50" s="114" t="s">
        <v>141</v>
      </c>
      <c r="C50" s="114" t="s">
        <v>142</v>
      </c>
      <c r="D50" s="120" t="s">
        <v>103</v>
      </c>
      <c r="E50" s="120" t="s">
        <v>77</v>
      </c>
      <c r="F50" s="120" t="s">
        <v>77</v>
      </c>
      <c r="G50" s="120" t="s">
        <v>77</v>
      </c>
      <c r="H50" s="120" t="s">
        <v>77</v>
      </c>
      <c r="I50" s="120">
        <v>2015</v>
      </c>
      <c r="J50" s="120">
        <v>2017</v>
      </c>
      <c r="K50" s="119">
        <f>L50+N50+P50+R50</f>
        <v>3351.2824522808123</v>
      </c>
      <c r="L50" s="142">
        <f>T50+U50+V50</f>
        <v>0</v>
      </c>
      <c r="M50" s="142">
        <f>O50+Q50+S50</f>
        <v>0</v>
      </c>
      <c r="N50" s="142">
        <f>'[1]Форма № 2-ИП ВВ-КОРР'!V73</f>
        <v>748.1723659422385</v>
      </c>
      <c r="O50" s="141">
        <v>0</v>
      </c>
      <c r="P50" s="142">
        <f>'[1]Форма № 2-ИП ВВ-КОРР'!X73</f>
        <v>732.9459732181315</v>
      </c>
      <c r="Q50" s="141">
        <v>0</v>
      </c>
      <c r="R50" s="142">
        <f>'[1]Форма № 2-ИП ВВ-КОРР'!Z73</f>
        <v>1870.1641131204426</v>
      </c>
      <c r="S50" s="141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9" t="s">
        <v>95</v>
      </c>
      <c r="Z50" s="120" t="s">
        <v>78</v>
      </c>
      <c r="AA50" s="47">
        <f t="shared" si="4"/>
        <v>0</v>
      </c>
      <c r="AB50" s="48"/>
    </row>
    <row r="51" spans="1:28" s="49" customFormat="1" ht="63.75" customHeight="1" hidden="1">
      <c r="A51" s="144" t="s">
        <v>22</v>
      </c>
      <c r="B51" s="114" t="s">
        <v>143</v>
      </c>
      <c r="C51" s="115" t="s">
        <v>144</v>
      </c>
      <c r="D51" s="120" t="s">
        <v>103</v>
      </c>
      <c r="E51" s="120" t="s">
        <v>145</v>
      </c>
      <c r="F51" s="120" t="s">
        <v>146</v>
      </c>
      <c r="G51" s="120" t="s">
        <v>77</v>
      </c>
      <c r="H51" s="120" t="s">
        <v>77</v>
      </c>
      <c r="I51" s="120">
        <v>2017</v>
      </c>
      <c r="J51" s="120">
        <v>2019</v>
      </c>
      <c r="K51" s="119">
        <f>L51+N51+P51+R51</f>
        <v>1854.66694257093</v>
      </c>
      <c r="L51" s="142">
        <f>T51+U51+V51</f>
        <v>0</v>
      </c>
      <c r="M51" s="120">
        <f>O51+Q51+S51</f>
        <v>5762.4</v>
      </c>
      <c r="N51" s="120">
        <v>0</v>
      </c>
      <c r="O51" s="116">
        <v>0</v>
      </c>
      <c r="P51" s="120">
        <v>0</v>
      </c>
      <c r="Q51" s="116">
        <f>'[1]Форма № 2-ИП ВВ-КОРР'!Y74</f>
        <v>3907.7</v>
      </c>
      <c r="R51" s="142">
        <f>'[1]Форма № 2-ИП ВВ-КОРР'!Z74</f>
        <v>1854.66694257093</v>
      </c>
      <c r="S51" s="116">
        <f>'[1]Форма № 2-ИП ВВ-КОРР'!AA74</f>
        <v>1854.7</v>
      </c>
      <c r="T51" s="120">
        <v>0</v>
      </c>
      <c r="U51" s="120">
        <v>0</v>
      </c>
      <c r="V51" s="120">
        <v>0</v>
      </c>
      <c r="W51" s="120">
        <f>V51</f>
        <v>0</v>
      </c>
      <c r="X51" s="120">
        <v>0</v>
      </c>
      <c r="Y51" s="119" t="s">
        <v>95</v>
      </c>
      <c r="Z51" s="120" t="s">
        <v>78</v>
      </c>
      <c r="AA51" s="47">
        <f t="shared" si="4"/>
        <v>5762.4</v>
      </c>
      <c r="AB51" s="48"/>
    </row>
    <row r="52" spans="1:28" s="40" customFormat="1" ht="24.75" customHeight="1" hidden="1">
      <c r="A52" s="201" t="s">
        <v>104</v>
      </c>
      <c r="B52" s="201"/>
      <c r="C52" s="201"/>
      <c r="D52" s="201"/>
      <c r="E52" s="201"/>
      <c r="F52" s="201"/>
      <c r="G52" s="201"/>
      <c r="H52" s="201"/>
      <c r="I52" s="201"/>
      <c r="J52" s="201"/>
      <c r="K52" s="145">
        <f>K49+K50+K51</f>
        <v>6866.740879191455</v>
      </c>
      <c r="L52" s="145">
        <f aca="true" t="shared" si="7" ref="L52:X52">L49+L50+L51</f>
        <v>0</v>
      </c>
      <c r="M52" s="145">
        <f t="shared" si="7"/>
        <v>6575.179999999999</v>
      </c>
      <c r="N52" s="145">
        <f t="shared" si="7"/>
        <v>1560.9523208912246</v>
      </c>
      <c r="O52" s="145">
        <f t="shared" si="7"/>
        <v>812.78</v>
      </c>
      <c r="P52" s="145">
        <f t="shared" si="7"/>
        <v>1580.9575026088582</v>
      </c>
      <c r="Q52" s="145">
        <f t="shared" si="7"/>
        <v>3907.7</v>
      </c>
      <c r="R52" s="145">
        <f t="shared" si="7"/>
        <v>3724.8310556913725</v>
      </c>
      <c r="S52" s="145">
        <f t="shared" si="7"/>
        <v>1854.7</v>
      </c>
      <c r="T52" s="145">
        <f t="shared" si="7"/>
        <v>0</v>
      </c>
      <c r="U52" s="145">
        <f t="shared" si="7"/>
        <v>0</v>
      </c>
      <c r="V52" s="145">
        <f t="shared" si="7"/>
        <v>0</v>
      </c>
      <c r="W52" s="145">
        <f t="shared" si="7"/>
        <v>0</v>
      </c>
      <c r="X52" s="145">
        <f t="shared" si="7"/>
        <v>0</v>
      </c>
      <c r="Y52" s="33"/>
      <c r="Z52" s="112"/>
      <c r="AA52" s="47">
        <f t="shared" si="4"/>
        <v>6575.179999999999</v>
      </c>
      <c r="AB52" s="41"/>
    </row>
    <row r="53" spans="1:28" s="11" customFormat="1" ht="19.5" customHeight="1" hidden="1">
      <c r="A53" s="203" t="s">
        <v>51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58"/>
      <c r="AB53" s="37"/>
    </row>
    <row r="54" spans="1:28" s="11" customFormat="1" ht="17.25" customHeight="1" hidden="1">
      <c r="A54" s="201" t="s">
        <v>52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124"/>
      <c r="AA54" s="58"/>
      <c r="AB54" s="37"/>
    </row>
    <row r="55" spans="1:28" s="11" customFormat="1" ht="17.25" customHeight="1" hidden="1">
      <c r="A55" s="201" t="s">
        <v>43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124"/>
      <c r="AA55" s="58"/>
      <c r="AB55" s="37"/>
    </row>
    <row r="56" spans="1:28" s="60" customFormat="1" ht="30.75" customHeight="1" hidden="1">
      <c r="A56" s="201" t="s">
        <v>105</v>
      </c>
      <c r="B56" s="201"/>
      <c r="C56" s="201"/>
      <c r="D56" s="201"/>
      <c r="E56" s="201"/>
      <c r="F56" s="201"/>
      <c r="G56" s="201"/>
      <c r="H56" s="201"/>
      <c r="I56" s="201"/>
      <c r="J56" s="201"/>
      <c r="K56" s="145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33"/>
      <c r="Z56" s="124"/>
      <c r="AA56" s="59"/>
      <c r="AB56" s="37"/>
    </row>
    <row r="57" spans="1:28" s="154" customFormat="1" ht="15" customHeight="1">
      <c r="A57" s="156">
        <v>1</v>
      </c>
      <c r="B57" s="157">
        <v>2</v>
      </c>
      <c r="C57" s="157">
        <v>3</v>
      </c>
      <c r="D57" s="157">
        <v>4</v>
      </c>
      <c r="E57" s="157">
        <v>5</v>
      </c>
      <c r="F57" s="157">
        <v>6</v>
      </c>
      <c r="G57" s="157">
        <v>7</v>
      </c>
      <c r="H57" s="157">
        <v>8</v>
      </c>
      <c r="I57" s="157">
        <v>9</v>
      </c>
      <c r="J57" s="156">
        <v>10</v>
      </c>
      <c r="K57" s="145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33"/>
      <c r="Z57" s="124"/>
      <c r="AA57" s="152"/>
      <c r="AB57" s="153"/>
    </row>
    <row r="58" spans="1:26" ht="31.5" customHeight="1">
      <c r="A58" s="202" t="s">
        <v>171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146"/>
    </row>
    <row r="59" spans="1:26" ht="56.25" customHeight="1">
      <c r="A59" s="110" t="s">
        <v>15</v>
      </c>
      <c r="B59" s="138" t="s">
        <v>192</v>
      </c>
      <c r="C59" s="200" t="s">
        <v>161</v>
      </c>
      <c r="D59" s="200" t="s">
        <v>200</v>
      </c>
      <c r="E59" s="138" t="s">
        <v>162</v>
      </c>
      <c r="F59" s="138" t="s">
        <v>163</v>
      </c>
      <c r="G59" s="147" t="s">
        <v>164</v>
      </c>
      <c r="H59" s="124" t="s">
        <v>164</v>
      </c>
      <c r="I59" s="110" t="s">
        <v>157</v>
      </c>
      <c r="J59" s="110" t="s">
        <v>157</v>
      </c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6"/>
    </row>
    <row r="60" spans="1:26" ht="38.25">
      <c r="A60" s="110" t="s">
        <v>16</v>
      </c>
      <c r="B60" s="138" t="s">
        <v>193</v>
      </c>
      <c r="C60" s="200"/>
      <c r="D60" s="200"/>
      <c r="E60" s="138" t="s">
        <v>162</v>
      </c>
      <c r="F60" s="138" t="s">
        <v>163</v>
      </c>
      <c r="G60" s="147" t="s">
        <v>204</v>
      </c>
      <c r="H60" s="124" t="s">
        <v>205</v>
      </c>
      <c r="I60" s="110" t="s">
        <v>156</v>
      </c>
      <c r="J60" s="110" t="s">
        <v>157</v>
      </c>
      <c r="K60" s="149"/>
      <c r="L60" s="150"/>
      <c r="M60" s="150"/>
      <c r="N60" s="150"/>
      <c r="O60" s="109"/>
      <c r="P60" s="150"/>
      <c r="Q60" s="109"/>
      <c r="R60" s="150"/>
      <c r="S60" s="109"/>
      <c r="T60" s="109"/>
      <c r="U60" s="109"/>
      <c r="V60" s="109"/>
      <c r="W60" s="150"/>
      <c r="X60" s="150"/>
      <c r="Y60" s="151"/>
      <c r="Z60" s="146"/>
    </row>
    <row r="61" spans="1:26" ht="51">
      <c r="A61" s="110" t="s">
        <v>166</v>
      </c>
      <c r="B61" s="138" t="s">
        <v>194</v>
      </c>
      <c r="C61" s="200"/>
      <c r="D61" s="200"/>
      <c r="E61" s="138" t="s">
        <v>162</v>
      </c>
      <c r="F61" s="138" t="s">
        <v>163</v>
      </c>
      <c r="G61" s="147" t="s">
        <v>165</v>
      </c>
      <c r="H61" s="124" t="s">
        <v>165</v>
      </c>
      <c r="I61" s="110" t="s">
        <v>158</v>
      </c>
      <c r="J61" s="110" t="s">
        <v>158</v>
      </c>
      <c r="K61" s="149"/>
      <c r="L61" s="150"/>
      <c r="M61" s="150"/>
      <c r="N61" s="150"/>
      <c r="O61" s="109"/>
      <c r="P61" s="150"/>
      <c r="Q61" s="109"/>
      <c r="R61" s="150"/>
      <c r="S61" s="109"/>
      <c r="T61" s="109"/>
      <c r="U61" s="109"/>
      <c r="V61" s="109"/>
      <c r="W61" s="150"/>
      <c r="X61" s="150"/>
      <c r="Y61" s="151"/>
      <c r="Z61" s="146"/>
    </row>
    <row r="62" spans="1:26" ht="51">
      <c r="A62" s="110" t="s">
        <v>167</v>
      </c>
      <c r="B62" s="138" t="s">
        <v>195</v>
      </c>
      <c r="C62" s="200"/>
      <c r="D62" s="200"/>
      <c r="E62" s="138" t="s">
        <v>162</v>
      </c>
      <c r="F62" s="138" t="s">
        <v>163</v>
      </c>
      <c r="G62" s="147" t="s">
        <v>206</v>
      </c>
      <c r="H62" s="124" t="s">
        <v>207</v>
      </c>
      <c r="I62" s="110" t="s">
        <v>157</v>
      </c>
      <c r="J62" s="110" t="s">
        <v>158</v>
      </c>
      <c r="K62" s="149"/>
      <c r="L62" s="150"/>
      <c r="M62" s="150"/>
      <c r="N62" s="150"/>
      <c r="O62" s="109"/>
      <c r="P62" s="150"/>
      <c r="Q62" s="109"/>
      <c r="R62" s="150"/>
      <c r="S62" s="109"/>
      <c r="T62" s="109"/>
      <c r="U62" s="109"/>
      <c r="V62" s="109"/>
      <c r="W62" s="150"/>
      <c r="X62" s="150"/>
      <c r="Y62" s="151"/>
      <c r="Z62" s="146"/>
    </row>
    <row r="63" spans="1:26" ht="58.5" customHeight="1">
      <c r="A63" s="110" t="s">
        <v>168</v>
      </c>
      <c r="B63" s="138" t="s">
        <v>196</v>
      </c>
      <c r="C63" s="200"/>
      <c r="D63" s="200"/>
      <c r="E63" s="138" t="s">
        <v>162</v>
      </c>
      <c r="F63" s="138" t="s">
        <v>163</v>
      </c>
      <c r="G63" s="147" t="s">
        <v>208</v>
      </c>
      <c r="H63" s="147" t="s">
        <v>208</v>
      </c>
      <c r="I63" s="110" t="s">
        <v>156</v>
      </c>
      <c r="J63" s="110" t="s">
        <v>158</v>
      </c>
      <c r="K63" s="149"/>
      <c r="L63" s="150"/>
      <c r="M63" s="150"/>
      <c r="N63" s="150"/>
      <c r="O63" s="109"/>
      <c r="P63" s="150"/>
      <c r="Q63" s="109"/>
      <c r="R63" s="150"/>
      <c r="S63" s="109"/>
      <c r="T63" s="109"/>
      <c r="U63" s="109"/>
      <c r="V63" s="109"/>
      <c r="W63" s="150"/>
      <c r="X63" s="150"/>
      <c r="Y63" s="151"/>
      <c r="Z63" s="146"/>
    </row>
    <row r="64" spans="1:26" ht="45" customHeight="1">
      <c r="A64" s="110" t="s">
        <v>169</v>
      </c>
      <c r="B64" s="138" t="s">
        <v>197</v>
      </c>
      <c r="C64" s="200"/>
      <c r="D64" s="200"/>
      <c r="E64" s="138" t="s">
        <v>162</v>
      </c>
      <c r="F64" s="138" t="s">
        <v>163</v>
      </c>
      <c r="G64" s="147" t="s">
        <v>209</v>
      </c>
      <c r="H64" s="147" t="s">
        <v>210</v>
      </c>
      <c r="I64" s="110" t="s">
        <v>158</v>
      </c>
      <c r="J64" s="110" t="s">
        <v>158</v>
      </c>
      <c r="K64" s="149"/>
      <c r="L64" s="150"/>
      <c r="M64" s="150"/>
      <c r="N64" s="150"/>
      <c r="O64" s="109"/>
      <c r="P64" s="150"/>
      <c r="Q64" s="109"/>
      <c r="R64" s="150"/>
      <c r="S64" s="109"/>
      <c r="T64" s="109"/>
      <c r="U64" s="109"/>
      <c r="V64" s="109"/>
      <c r="W64" s="150"/>
      <c r="X64" s="150"/>
      <c r="Y64" s="151"/>
      <c r="Z64" s="146"/>
    </row>
    <row r="65" spans="1:26" ht="45" customHeight="1">
      <c r="A65" s="110" t="s">
        <v>170</v>
      </c>
      <c r="B65" s="138" t="s">
        <v>199</v>
      </c>
      <c r="C65" s="200"/>
      <c r="D65" s="200"/>
      <c r="E65" s="138" t="s">
        <v>162</v>
      </c>
      <c r="F65" s="138" t="s">
        <v>163</v>
      </c>
      <c r="G65" s="147" t="s">
        <v>211</v>
      </c>
      <c r="H65" s="147" t="s">
        <v>212</v>
      </c>
      <c r="I65" s="110" t="s">
        <v>156</v>
      </c>
      <c r="J65" s="110" t="s">
        <v>157</v>
      </c>
      <c r="K65" s="149"/>
      <c r="L65" s="150"/>
      <c r="M65" s="150"/>
      <c r="N65" s="150"/>
      <c r="O65" s="109"/>
      <c r="P65" s="150"/>
      <c r="Q65" s="109"/>
      <c r="R65" s="150"/>
      <c r="S65" s="109"/>
      <c r="T65" s="109"/>
      <c r="U65" s="109"/>
      <c r="V65" s="109"/>
      <c r="W65" s="150"/>
      <c r="X65" s="150"/>
      <c r="Y65" s="151"/>
      <c r="Z65" s="146"/>
    </row>
    <row r="66" ht="27.75" customHeight="1">
      <c r="D66" s="108"/>
    </row>
  </sheetData>
  <sheetProtection/>
  <mergeCells count="58">
    <mergeCell ref="Y2:Z2"/>
    <mergeCell ref="A4:Y4"/>
    <mergeCell ref="A6:A11"/>
    <mergeCell ref="B6:B11"/>
    <mergeCell ref="C6:C11"/>
    <mergeCell ref="D6:D11"/>
    <mergeCell ref="E6:H6"/>
    <mergeCell ref="I6:I11"/>
    <mergeCell ref="L7:L11"/>
    <mergeCell ref="M7:M11"/>
    <mergeCell ref="U8:U10"/>
    <mergeCell ref="T2:X2"/>
    <mergeCell ref="G7:H7"/>
    <mergeCell ref="K7:K11"/>
    <mergeCell ref="N8:O10"/>
    <mergeCell ref="P8:Q10"/>
    <mergeCell ref="R8:S10"/>
    <mergeCell ref="E2:J2"/>
    <mergeCell ref="F7:F11"/>
    <mergeCell ref="V8:V10"/>
    <mergeCell ref="N11:R11"/>
    <mergeCell ref="T11:V11"/>
    <mergeCell ref="J6:J11"/>
    <mergeCell ref="A18:Z18"/>
    <mergeCell ref="K6:X6"/>
    <mergeCell ref="A16:Z16"/>
    <mergeCell ref="Z6:Z11"/>
    <mergeCell ref="E7:E11"/>
    <mergeCell ref="T8:T10"/>
    <mergeCell ref="A14:J14"/>
    <mergeCell ref="X7:X11"/>
    <mergeCell ref="N7:V7"/>
    <mergeCell ref="D36:D40"/>
    <mergeCell ref="A33:Z33"/>
    <mergeCell ref="A34:Z34"/>
    <mergeCell ref="A31:Z31"/>
    <mergeCell ref="A32:J32"/>
    <mergeCell ref="A15:J15"/>
    <mergeCell ref="A17:Z17"/>
    <mergeCell ref="W7:W11"/>
    <mergeCell ref="A35:Z35"/>
    <mergeCell ref="C36:C42"/>
    <mergeCell ref="A55:Y55"/>
    <mergeCell ref="A56:J56"/>
    <mergeCell ref="A47:J47"/>
    <mergeCell ref="A19:Z19"/>
    <mergeCell ref="A20:Z20"/>
    <mergeCell ref="A24:Z24"/>
    <mergeCell ref="E1:J1"/>
    <mergeCell ref="A13:J13"/>
    <mergeCell ref="C59:C65"/>
    <mergeCell ref="D59:D65"/>
    <mergeCell ref="A29:J29"/>
    <mergeCell ref="A48:Z48"/>
    <mergeCell ref="A52:J52"/>
    <mergeCell ref="A58:Y58"/>
    <mergeCell ref="A54:Y54"/>
    <mergeCell ref="A53:Z53"/>
  </mergeCells>
  <printOptions/>
  <pageMargins left="0.7874015748031497" right="0.7874015748031497" top="1.1811023622047245" bottom="0.3937007874015748" header="0.1968503937007874" footer="0.1968503937007874"/>
  <pageSetup fitToHeight="0" fitToWidth="1" horizontalDpi="600" verticalDpi="600" orientation="landscape" paperSize="9" scale="65" r:id="rId1"/>
  <rowBreaks count="1" manualBreakCount="1">
    <brk id="4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10" zoomScalePageLayoutView="0" workbookViewId="0" topLeftCell="A1">
      <selection activeCell="A1" sqref="A1:D16"/>
    </sheetView>
  </sheetViews>
  <sheetFormatPr defaultColWidth="9.00390625" defaultRowHeight="12.75"/>
  <cols>
    <col min="1" max="1" width="8.75390625" style="8" customWidth="1"/>
    <col min="2" max="2" width="31.375" style="8" customWidth="1"/>
    <col min="3" max="3" width="34.25390625" style="8" customWidth="1"/>
    <col min="4" max="4" width="43.875" style="8" customWidth="1"/>
  </cols>
  <sheetData>
    <row r="1" spans="3:4" ht="12.75" customHeight="1">
      <c r="C1" s="229" t="s">
        <v>214</v>
      </c>
      <c r="D1" s="229"/>
    </row>
    <row r="2" spans="3:4" ht="63" customHeight="1">
      <c r="C2" s="239" t="s">
        <v>213</v>
      </c>
      <c r="D2" s="240"/>
    </row>
    <row r="3" ht="36" customHeight="1">
      <c r="C3" s="72"/>
    </row>
    <row r="4" spans="1:4" ht="51.75" customHeight="1">
      <c r="A4" s="238" t="s">
        <v>180</v>
      </c>
      <c r="B4" s="238"/>
      <c r="C4" s="238"/>
      <c r="D4" s="238"/>
    </row>
    <row r="5" spans="2:4" ht="3.75" customHeight="1">
      <c r="B5" s="9"/>
      <c r="C5" s="9"/>
      <c r="D5" s="9"/>
    </row>
    <row r="6" spans="1:9" ht="41.25" customHeight="1">
      <c r="A6" s="170" t="s">
        <v>23</v>
      </c>
      <c r="B6" s="171" t="s">
        <v>24</v>
      </c>
      <c r="C6" s="171" t="s">
        <v>25</v>
      </c>
      <c r="D6" s="171" t="s">
        <v>26</v>
      </c>
      <c r="I6" s="68"/>
    </row>
    <row r="7" spans="1:9" ht="14.25" customHeight="1">
      <c r="A7" s="169">
        <v>1</v>
      </c>
      <c r="B7" s="172">
        <v>2</v>
      </c>
      <c r="C7" s="172">
        <v>3</v>
      </c>
      <c r="D7" s="172">
        <v>4</v>
      </c>
      <c r="I7" s="68"/>
    </row>
    <row r="8" spans="1:9" ht="105" customHeight="1">
      <c r="A8" s="166">
        <v>1</v>
      </c>
      <c r="B8" s="167" t="s">
        <v>219</v>
      </c>
      <c r="C8" s="168" t="s">
        <v>157</v>
      </c>
      <c r="D8" s="167" t="s">
        <v>147</v>
      </c>
      <c r="I8" s="68"/>
    </row>
    <row r="9" spans="1:9" ht="102" customHeight="1">
      <c r="A9" s="166">
        <v>2</v>
      </c>
      <c r="B9" s="167" t="s">
        <v>220</v>
      </c>
      <c r="C9" s="168" t="s">
        <v>215</v>
      </c>
      <c r="D9" s="167" t="s">
        <v>147</v>
      </c>
      <c r="I9" s="68"/>
    </row>
    <row r="10" spans="1:9" ht="99.75" customHeight="1">
      <c r="A10" s="166">
        <v>3</v>
      </c>
      <c r="B10" s="167" t="s">
        <v>222</v>
      </c>
      <c r="C10" s="168" t="s">
        <v>158</v>
      </c>
      <c r="D10" s="167" t="s">
        <v>147</v>
      </c>
      <c r="I10" s="68"/>
    </row>
    <row r="11" spans="1:9" ht="102" customHeight="1">
      <c r="A11" s="166">
        <v>4</v>
      </c>
      <c r="B11" s="167" t="s">
        <v>223</v>
      </c>
      <c r="C11" s="168" t="s">
        <v>216</v>
      </c>
      <c r="D11" s="167" t="s">
        <v>147</v>
      </c>
      <c r="I11" s="68"/>
    </row>
    <row r="12" spans="1:9" ht="110.25">
      <c r="A12" s="166">
        <v>5</v>
      </c>
      <c r="B12" s="167" t="s">
        <v>218</v>
      </c>
      <c r="C12" s="168" t="s">
        <v>217</v>
      </c>
      <c r="D12" s="167" t="s">
        <v>147</v>
      </c>
      <c r="I12" s="68"/>
    </row>
    <row r="13" spans="1:9" ht="99" customHeight="1">
      <c r="A13" s="166">
        <v>6</v>
      </c>
      <c r="B13" s="167" t="s">
        <v>221</v>
      </c>
      <c r="C13" s="168" t="s">
        <v>158</v>
      </c>
      <c r="D13" s="167" t="s">
        <v>147</v>
      </c>
      <c r="I13" s="68"/>
    </row>
    <row r="14" spans="1:9" ht="87" customHeight="1">
      <c r="A14" s="166">
        <v>7</v>
      </c>
      <c r="B14" s="167" t="s">
        <v>198</v>
      </c>
      <c r="C14" s="168" t="s">
        <v>215</v>
      </c>
      <c r="D14" s="167" t="s">
        <v>147</v>
      </c>
      <c r="I14" s="68"/>
    </row>
    <row r="16" ht="12.75">
      <c r="C16" s="165"/>
    </row>
  </sheetData>
  <sheetProtection/>
  <mergeCells count="3">
    <mergeCell ref="A4:D4"/>
    <mergeCell ref="C2:D2"/>
    <mergeCell ref="C1:D1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Борисовна Александрова</cp:lastModifiedBy>
  <cp:lastPrinted>2021-04-26T05:05:05Z</cp:lastPrinted>
  <dcterms:created xsi:type="dcterms:W3CDTF">2010-05-19T10:50:44Z</dcterms:created>
  <dcterms:modified xsi:type="dcterms:W3CDTF">2021-04-26T05:05:08Z</dcterms:modified>
  <cp:category/>
  <cp:version/>
  <cp:contentType/>
  <cp:contentStatus/>
</cp:coreProperties>
</file>